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lcastro\Documents\Servicio de respaldo\MIR\2018\"/>
    </mc:Choice>
  </mc:AlternateContent>
  <xr:revisionPtr revIDLastSave="0" documentId="13_ncr:1_{0DEC5B4F-6615-475B-B61B-5E2D8A916EBD}" xr6:coauthVersionLast="43" xr6:coauthVersionMax="43" xr10:uidLastSave="{00000000-0000-0000-0000-000000000000}"/>
  <bookViews>
    <workbookView xWindow="-120" yWindow="-120" windowWidth="29040" windowHeight="15840" xr2:uid="{00000000-000D-0000-FFFF-FFFF00000000}"/>
  </bookViews>
  <sheets>
    <sheet name="Metas Originales" sheetId="1" r:id="rId1"/>
    <sheet name="Avance 1er Trim" sheetId="2" r:id="rId2"/>
    <sheet name="Avance Mayo" sheetId="6" r:id="rId3"/>
    <sheet name="Avance 1er Semestre" sheetId="7" r:id="rId4"/>
    <sheet name="Avance 3er Trim" sheetId="9" r:id="rId5"/>
    <sheet name="Avance 2do Semestre" sheetId="10" r:id="rId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9" i="6" l="1"/>
  <c r="K35" i="6"/>
  <c r="K29" i="6" l="1"/>
  <c r="K21" i="6"/>
  <c r="K19" i="2" l="1"/>
  <c r="K23" i="2" l="1"/>
  <c r="K30" i="1"/>
  <c r="O27" i="1" l="1"/>
  <c r="K21" i="1" l="1"/>
  <c r="K42" i="1"/>
  <c r="K40" i="1"/>
  <c r="L39" i="1"/>
  <c r="L37" i="1"/>
  <c r="K37" i="1" s="1"/>
  <c r="K36" i="1"/>
  <c r="K35" i="1"/>
  <c r="K38" i="1"/>
  <c r="K39" i="1" l="1"/>
  <c r="L41" i="1"/>
  <c r="K41" i="1" s="1"/>
  <c r="K28" i="1"/>
  <c r="K27" i="1" l="1"/>
  <c r="M29" i="1"/>
  <c r="K29" i="1" s="1"/>
</calcChain>
</file>

<file path=xl/sharedStrings.xml><?xml version="1.0" encoding="utf-8"?>
<sst xmlns="http://schemas.openxmlformats.org/spreadsheetml/2006/main" count="853" uniqueCount="116">
  <si>
    <t>Detalle de la Matriz</t>
  </si>
  <si>
    <t>Ramo:</t>
  </si>
  <si>
    <t>9 - Comunicaciones y Transportes</t>
  </si>
  <si>
    <t>Unidad Responsable:</t>
  </si>
  <si>
    <t>J3L - Ferrocarril del Istmo de Tehuantepec, S.A. de C.V.</t>
  </si>
  <si>
    <t>Clave y Modalidad del Pp:</t>
  </si>
  <si>
    <t>E - Prestación de Servicios Públicos</t>
  </si>
  <si>
    <t>Denominación del Pp:</t>
  </si>
  <si>
    <t>E-022 - Operación y Conservación de infraestructura ferroviaria</t>
  </si>
  <si>
    <t>Clasificacion Funcional:</t>
  </si>
  <si>
    <t>Finalidad:</t>
  </si>
  <si>
    <t>3 - Desarrollo Económico</t>
  </si>
  <si>
    <t>Función:</t>
  </si>
  <si>
    <t>5 - Transporte</t>
  </si>
  <si>
    <t>Subfunción:</t>
  </si>
  <si>
    <t>3 - Transporte por Ferrocarril</t>
  </si>
  <si>
    <t>Actividad Institucional:</t>
  </si>
  <si>
    <t>6 - Ferrocarriles eficientes y competitivos</t>
  </si>
  <si>
    <t>Fin</t>
  </si>
  <si>
    <t>Objetivo</t>
  </si>
  <si>
    <t>Orden</t>
  </si>
  <si>
    <t>Supuestos</t>
  </si>
  <si>
    <t>Contribuir a contar con servicios logísticos de transporte oportunos, eficientes y seguros que incrementen la competitividad y productividad de las actividades económicas. mediante su conservación,modernización y rehabilitación encondiciones de usos seguro y eficiente.</t>
  </si>
  <si>
    <t>Los sectores económicos y sociales se estabilizan, mejorándose el nivel de crecimiento del sector, lo que permite que el sistema ferroviario se consolide como columna vertebral del transporte. Asimismo se disponen los recursos económicos para realizar los trabajos de conservación y rehabilitación de las líneas férreas.</t>
  </si>
  <si>
    <t>Indicador</t>
  </si>
  <si>
    <t>Definición</t>
  </si>
  <si>
    <t>Método de Calculo</t>
  </si>
  <si>
    <t>Tipo de Valor de la Meta</t>
  </si>
  <si>
    <t>Unidad de Medida</t>
  </si>
  <si>
    <t>Tipo de Indicador</t>
  </si>
  <si>
    <t>Dimensión del Indicador</t>
  </si>
  <si>
    <t>Frecuencia de Medición</t>
  </si>
  <si>
    <t>Medios de Verificación</t>
  </si>
  <si>
    <t>El Índice de Competitividad de la Infraestructura Ferroviaria permite medir de manera más precisa la contribución del programa al objetivo sectorial de contar con infraestructura ferroviaria competitiva en cuanto a los costos y seguridad ya que, mide de forma integral la calidad del sistema a nivel país así como su eficiencia en el transporte.</t>
  </si>
  <si>
    <t>Los datos provienen de encuestas realizadas por el Foro Económico Mundial. Para el ICG evalúa 12 pilares realizando un ranking de acuerdo a ponderaciones para cada uno de ellos. El pilar 2 se refiere a la infraestructura y se compone de 9 subpilares, de los cuáles, el tercero se refiere a la Calidad de la Infraestructura Ferroviaria</t>
  </si>
  <si>
    <t>Absoluto</t>
  </si>
  <si>
    <t>Indice de incremento</t>
  </si>
  <si>
    <t>Estratégico</t>
  </si>
  <si>
    <t>Eficacia</t>
  </si>
  <si>
    <t>Anual</t>
  </si>
  <si>
    <t>Puntaje en el subpilar Infraestructura de Transporte del Foro Económico Mundial:Informe Anual del Foro Económico Mundial, http://www3.weforum.org/docs/WEF_GlobalCompetitivenessReport</t>
  </si>
  <si>
    <t>Carga transportada por sistema ferroviario en relación al transporte terrestre</t>
  </si>
  <si>
    <t>Este indicador mide las toneladas transportadas en el sistema ferroviario en relación con el transporte terrestre total, en un lapso de tiempo, normalizadas por los kilómetros recorridos. Es una medida de mejor reparto modal de la carga, con la que se podrán medir los logros en la eficiencia de los servicios logísticos de transporte. El ferrocarril es un medio más eficiente que el autotransporte para el traslado de grandes volúmenes de carga en distancias medias y largas, pues mueve una mayor cantidad de mercancía a un costo menor. Un uso más intensivo del sistema ferroviario para el transporte de carga, entonces, se traduce en mayor productividad de las cadenas de suministro y competitividad de las industrias del país. Además, el ferrocarril se caracteriza por ser un modo de transporte con mayor eficiencia energética, por lo que un mayor uso relativo del mismo implica un menor impacto al medio ambiente en términos de emisiones de Gases de Efecto Invernadero y contaminantes. Finalmente, dicho medio también es en general más seguro, lo cual tiene efectos positivos en materia de reducción de costos económicos privados y públicos, así como incrementos en el bienestar de la población</t>
  </si>
  <si>
    <t>El indicador se calcula a través de la relación entre el número de toneladas transportadas por kilómetro en el sistema ferroviario y el número de toneladas transportadas por kilómetro en todo el transporte terrestre de carga, que es la suma de las cargas transportadas en el transporte ferroviario y en el autotransporte federal. (Toneladas transportadas por km en el SF)/(Toneladas transportadas por km en el transporte terrestre)</t>
  </si>
  <si>
    <t>.:Dirección General de Autotransporte Federal y Dirección General de Transporte Ferroviario y Multimodal Subsecretaría de Transporte, Secretaría de Comunicaciones y Transportes</t>
  </si>
  <si>
    <t>Propósito</t>
  </si>
  <si>
    <t>Usuarios de la red ferroviaria asignada e impuesta al Ferrocarril del Istmo de Tehuantepec, S.A. de C.V. (FIT), cuentan con mejores condiciones de uso operativo.</t>
  </si>
  <si>
    <t>Se impulsa la construcción de proyectos de infraestructura, que permitan mejorar la operación ferroviaria; los concesionarios respetan las medidas de seguridad de este medio de transporte.</t>
  </si>
  <si>
    <t>Costo promedio por tonelada transportada</t>
  </si>
  <si>
    <t>Total del costo operativo en relación a las toneladas netas transportadas en un lapso de tiempo, la cual mide la eficiencia de traslado de carga en las líneas Chiapas y Mayab.</t>
  </si>
  <si>
    <t>Costo anual operativo/Número de toneladas transportadas anualmente.</t>
  </si>
  <si>
    <t>Relativo</t>
  </si>
  <si>
    <t>Eficiencia</t>
  </si>
  <si>
    <t>Toneladas netas transportadas en las líneas Chiapas y Mayab:Archivo electrónico sobre carga que se encuentra disponible en el Departamento de Tarifas del FIT.</t>
  </si>
  <si>
    <t>Componente</t>
  </si>
  <si>
    <t>Operación y conservación de infraestructura ferroviaria realizada.</t>
  </si>
  <si>
    <t>Los proveedores de durmientes, riel y material de fijación, así como los contratistas que ejecutan la obra, realizan los trabajos de conservación y rehabilitación, conforme a lo estipulado en los contratos de inversión; lo que permite ofrecer un servicio público de transporte ferroviario de carga en condiciones de uso seguro y eficiente.</t>
  </si>
  <si>
    <t>Tasa de cambio en la velocidad promedio de operación en la infraestructura impuesta al FIT</t>
  </si>
  <si>
    <t>El indicador retoma los resultados de los trabajos de conservación y rehabilitación, lo que a su vez impacta de manera positiva en la velocidad promedio de operación y favorece un mayor aprovechamiento de la infraestructura asignada e impuesta al FIT.</t>
  </si>
  <si>
    <t>((Velocidad promedio de operación en la infraestructura impuesta al FIT en el año t/ Velocidad promedio de operación en la infraestructura impuesta al FIT en el año t-1)-1)*100</t>
  </si>
  <si>
    <t>Porcentaje</t>
  </si>
  <si>
    <t>Gestión</t>
  </si>
  <si>
    <t>Semestral</t>
  </si>
  <si>
    <t>Velocidad promedio de la operación:Reporte de Tráfico que se encuentra disponible en la Coordinación de Tráfico.</t>
  </si>
  <si>
    <t>Porcentaje de accidentes atribuibles al estado de la vía.</t>
  </si>
  <si>
    <t>El indicador permite asegurar que las actividades de conservación y rehabilitación permiten disminuir los niveles de accidentabilidad favoreciendo la continuidad en la prestación del servicio de transporte de carga.</t>
  </si>
  <si>
    <t>((Número de accidentes atribuibles al estado de la vía de la infraestructura asignada e impuesta al FIT en el año t/Número de accidentes atribuibles al estado de la vía de la infraestructura asignada e impuesta al FIT en el año t-1)-1)x100</t>
  </si>
  <si>
    <t>Accidentes atribuibles al estado de la vía:Estadísticas de accidentabilidad que se encuentran disponibles en el Departamento de Seguros</t>
  </si>
  <si>
    <t>Actividad</t>
  </si>
  <si>
    <t>Ejecución de los trabajos de conservación y rehabilitación de la infraestructura ferroviaria asignada e impuesta al FIT.</t>
  </si>
  <si>
    <t>Se dispone la asignación de recursos necesarios en el rubro de conservación y rehabilitación, lo que permite que los proveedores y contratistas realicen eficazmente el mantenimiento de la infraestructura ferroviaria, conforme a lo estipulado en los contratos de inversión.</t>
  </si>
  <si>
    <t>Porcentaje de cumplimiento en el programa anual de conservación de infraestructura ferroviaria</t>
  </si>
  <si>
    <t>Kilómetros de vía ferroviaria conservados con clasificación 2 según la NOM-084-SCT2-2003.</t>
  </si>
  <si>
    <t>(Kilómetros de vía conservados según norma NOM-084-SCT2-2003/kilómetros de red ferroviaria programados)x100</t>
  </si>
  <si>
    <t>Trimestral</t>
  </si>
  <si>
    <t>Kilómetros de vía férrea:Anuario estadístico del transporte ferroviario publicado por la SCT, dirección http://www.sct.gob.mx/informacion-general/planeacion/estadistica/anuario-estadistico-sct/</t>
  </si>
  <si>
    <t>Porcentaje de cumplimiento en el programa anual de rehabilitación de la infraestructura ferroviaria</t>
  </si>
  <si>
    <t>Kilómteros de vía ferroviaria rehabilitados con clasificación 3 según la NOM-084-SCT-2003.</t>
  </si>
  <si>
    <t>(Kilómetros de vía rehabilitada según norma NOM-084-SCT2-2003/kilómetros de vía programados)x100</t>
  </si>
  <si>
    <t>Kilómetros de vía férrea.:Informe mensual de trabajo y aplicación de materiales; reporte de incidencias publicado en la dirección http://www.ferroistmo.com.mx/programa-anual-2016-del-ferrocarril-del-istmo-de-tehuantepec-s-a-de-c-v/</t>
  </si>
  <si>
    <t>Periodo</t>
  </si>
  <si>
    <t>Numerador</t>
  </si>
  <si>
    <t>Denominador</t>
  </si>
  <si>
    <t>Costo Promedio por Tonelada Transportada</t>
  </si>
  <si>
    <t>Junio</t>
  </si>
  <si>
    <t>Diciembre</t>
  </si>
  <si>
    <t>Marzo</t>
  </si>
  <si>
    <t>Septiembre</t>
  </si>
  <si>
    <t xml:space="preserve">Índice de Competitividad de la Infraestructura Ferroviaria </t>
  </si>
  <si>
    <t>Justificación de diferencia de avances con respecto a las metas programadas</t>
  </si>
  <si>
    <t xml:space="preserve">Indicadores con frecuencia de medición con un periodo mayor de tiempo al anual. 
Estos indicadores no registraron información ni justificación, debido a que lo harán de conformidad con la frecuencia de medición con la que programaron sus metas. </t>
  </si>
  <si>
    <r>
      <t xml:space="preserve">Carga transportada por sistema ferroviario en relación al transporte terrestre
</t>
    </r>
    <r>
      <rPr>
        <sz val="10"/>
        <rFont val="Soberana Sans"/>
        <family val="2"/>
      </rPr>
      <t>Sin Información,Sin Justificación</t>
    </r>
  </si>
  <si>
    <r>
      <t xml:space="preserve">Índice de Competitividad de la Infraestructura Ferroviaria          Índice de Competitividad de la Infraestructura Ferroviaria      Índice de Competitividad de la Infraestructura Ferroviaria    
</t>
    </r>
    <r>
      <rPr>
        <sz val="10"/>
        <rFont val="Soberana Sans"/>
        <family val="2"/>
      </rPr>
      <t xml:space="preserve"> Causa :
 Efecto: 
 Otros Motivos:</t>
    </r>
  </si>
  <si>
    <r>
      <t xml:space="preserve">Costo promedio por tonelada transportada
</t>
    </r>
    <r>
      <rPr>
        <sz val="10"/>
        <rFont val="Soberana Sans"/>
        <family val="2"/>
      </rPr>
      <t xml:space="preserve"> Causa : 
Efecto: 
Otros Motivos:</t>
    </r>
  </si>
  <si>
    <r>
      <t xml:space="preserve">Porcentaje de accidentes atribuibles al estado de la vía.
</t>
    </r>
    <r>
      <rPr>
        <sz val="10"/>
        <rFont val="Soberana Sans"/>
        <family val="2"/>
      </rPr>
      <t xml:space="preserve"> Causa : 
Efecto: 
Otros Motivos: </t>
    </r>
  </si>
  <si>
    <r>
      <t xml:space="preserve">Tasa de cambio en la velocidad promedio de operación en la infraestructura impuesta al FIT
</t>
    </r>
    <r>
      <rPr>
        <sz val="10"/>
        <rFont val="Soberana Sans"/>
        <family val="2"/>
      </rPr>
      <t xml:space="preserve">Causa : 
Efecto: 
Otros Motivos: </t>
    </r>
  </si>
  <si>
    <r>
      <t xml:space="preserve">Porcentaje de cumplimiento en el programa anual de conservación de infraestructura ferroviaria
</t>
    </r>
    <r>
      <rPr>
        <sz val="10"/>
        <rFont val="Soberana Sans"/>
        <family val="2"/>
      </rPr>
      <t xml:space="preserve"> Causa : Se iniciaron los trabajos de conservación y mantenimiento de la línea férrea Z, sustituyendo principalmente material de fijación y apoyo, así como durmientes en mal estado. 
Efecto: Debido a un pequeño atraso en la contratación de las obras, no se ha alcanzado la meta esperada en el primer trimestre, sin embargo se espera que al cierre del segundo trimestre exista un incremento en el avance de la obra, lo que permitirá cumplir en su totalidad con los 207 kms de conservación programados inicialmente. 
Otros Motivos:Por tal motiivo se valida y se pasa al siguiente nivel.</t>
    </r>
  </si>
  <si>
    <r>
      <t xml:space="preserve">Porcentaje de cumplimiento en el programa anual de rehabilitación de la infraestructura ferroviaria
</t>
    </r>
    <r>
      <rPr>
        <sz val="10"/>
        <rFont val="Soberana Sans"/>
        <family val="2"/>
      </rPr>
      <t xml:space="preserve"> Causa : A partir del mes de febrero se inicio con los procesos licitatorios para la rehabilitación de los 82 kms de vía férrea en las líneas Chiapas y Mayab, sin embargo a pesar de que se tuvo un pequeño retraso en la contratación de la mano de obra para la ejecución de los trabajos de rehabilitación, ya se empezaron a recibir los materiales para estos trabajos, principalmente riel, balasto, durmientes de concreto, dispositivos de fijación, juegos de herraje, juegos de madera, entre otros. Efecto: Aunque el avance físico de la obra presenta un atraso a causa de las cuestiones climáticas, se considera que los trabajos terminaran en tiempo y forma permitiendo que se cumpla en su totalidad la meta establecida, por lo que se espera que el próximo trimestre se puedan tener mejores avances incluyendo la conclusión de los trabajos retrasados
Otros Motivos:Por tal motivo se valida y se pasa al siguiente nivel.</t>
    </r>
  </si>
  <si>
    <r>
      <t xml:space="preserve">Índice de Competitividad de la Infraestructura Ferroviaria          Índice de Competitividad de la Infraestructura Ferroviaria      Índice de Competitividad de la Infraestructura Ferroviaria    
</t>
    </r>
    <r>
      <rPr>
        <sz val="10"/>
        <rFont val="Soberana Sans"/>
        <family val="2"/>
      </rPr>
      <t xml:space="preserve"> Causa : El Índice de Competitividad de la Infraestructura Ferroviaria es emitido por el Foro Económico Mundial de forma anual por lo que no se tiene reporte alguno en este periodo.
 Efecto: 
 Otros Motivos:</t>
    </r>
  </si>
  <si>
    <r>
      <t xml:space="preserve">Costo promedio por tonelada transportada
</t>
    </r>
    <r>
      <rPr>
        <sz val="10"/>
        <rFont val="Soberana Sans"/>
        <family val="2"/>
      </rPr>
      <t xml:space="preserve">  Causa : La mejora en las condiciones de la vía como resultado de los trabajos de rehabilitación y conservación, así como la implementación de diversas medidas de control han permitido que se continúe ofreciendo un servicio público de carga más eficiente.
 Efecto: La reducción de los ciclos viaje ha permitido incrementar el volumen de carga en las vías y proporcionar un mejor servicio.
 Otros Motivos:Por tal motivo se valida y se pasa al siguiente nivel</t>
    </r>
  </si>
  <si>
    <t>Mayo</t>
  </si>
  <si>
    <r>
      <t xml:space="preserve">Tasa de cambio en la velocidad promedio de operación en la infraestructura impuesta al FIT
</t>
    </r>
    <r>
      <rPr>
        <sz val="10"/>
        <rFont val="Soberana Sans"/>
        <family val="2"/>
      </rPr>
      <t>Causa : La disminución de la inversión programada para este ejercicio presupuestal generó un retraso el inicio de las licitaciones  para la contratación de los trabajos de conservación y mantenimiento en las vías férreas Chiapas y Mayab, lo que provocó que no se pudiera incrementar la velocidad para el periodo que se reporta. 
Efecto: La continuidad de una velocidad moderada con grandes posibilidades de incrementarla en la medida que se vayan inyectando recursos a la infraestructura ferroviaria.
Otros Motivos: Por tal motivo se valida y se pasa al siguiente nivel</t>
    </r>
  </si>
  <si>
    <r>
      <t xml:space="preserve">Porcentaje de cumplimiento en el programa anual de conservación de infraestructura ferroviaria
</t>
    </r>
    <r>
      <rPr>
        <sz val="10"/>
        <rFont val="Soberana Sans"/>
        <family val="2"/>
      </rPr>
      <t xml:space="preserve"> Causa : Se iniciaron los trabajos de conservación y mantenimiento de la línea férrea Z, aplicando soldaduras, revestimiento y corrección de patinaduras.
Efecto: Aunque hubo un pequeño atraso en la contratación de las obras al inicio del año, se ha visto un adecuado avance de las obras programadas, lo que permitirá cumplir con la de los 207 kms de conservación y mantenimiento.
Otros Motivos:Por tal motivo se valida y se pasa al siguiente nivel.</t>
    </r>
  </si>
  <si>
    <r>
      <t xml:space="preserve">Porcentaje de accidentes atribuibles al estado de la vía.
</t>
    </r>
    <r>
      <rPr>
        <sz val="10"/>
        <rFont val="Soberana Sans"/>
        <family val="2"/>
      </rPr>
      <t xml:space="preserve"> Causa : La continuidad en los trabajos de rehabilitación y mantenimiento de vías férreas de Chiapas y del Mayab, ha permitido contar con tramos ferroviarios en mejores condiciones operativas y de seguridad. 
Efecto: La constante reducción del índice de siniestralidad en la operación del ferrocarril, así como el incremento en la velocidad en el traslado de la carga y la disminución de los ciclos viaje.
Otros Motivos: Por tal motivo se valida y se pasa al siguiente nivel.</t>
    </r>
  </si>
  <si>
    <r>
      <t xml:space="preserve">Porcentaje de cumplimiento en el programa anual de rehabilitación de la infraestructura ferroviaria
</t>
    </r>
    <r>
      <rPr>
        <sz val="10"/>
        <rFont val="Soberana Sans"/>
        <family val="2"/>
      </rPr>
      <t xml:space="preserve"> Causa : Para este 2018 se tuvo una asignación insuficiente de recursos presupuestales, ya que de los 1,211.7 mdp solo se asignaron 645.6 mdp, lo que llevo a la entidad a hacer una reprogramación, para la continuidad a los trabajos de rehabilitación en tramos críticos de las vías Chiapas y Mayab, por lo anterior y a pesar de que se tuvo un pequeño retraso en la contratación de la mano de obra a principios del año ya se están llevando a cabo los trabajos de desasolve, limpieza de cunetas, alcantarillas y coronas, asimismo, ya se empezaron a recibir los materiales para estos trabajos.
Efecto: No obstante lo anterior, se está en proceso de autorización por parte de la Unidad de Inversiones, el diferimiento del calendario de recursos fiscales para el proyecto de rehabilitación y mantenimiento de las líneas Chiapas y Mayab, a fin de que éste continúe vigente hasta 2020. Por otro lado, en el avance del segundo trimestre se realizará el correspondiente ajuste de las metas.
Otros Motivos:Por tal motivo, se valida y se pasa al siguiente nivel.</t>
    </r>
  </si>
  <si>
    <r>
      <t xml:space="preserve">Tasa de cambio en la velocidad promedio de operación en la infraestructura impuesta al FIT
</t>
    </r>
    <r>
      <rPr>
        <sz val="10"/>
        <rFont val="Soberana Sans"/>
        <family val="2"/>
      </rPr>
      <t>Causa : Los avances en los trabajos de conservación y rehabilitación en tramos críticos,  ha permitido incrementar la velocidad promedio de operación en las líneas férreas Chiapas y Mayab.
Efecto: Con ello se ofrece un servicio de público de transporte ferroviario de carga de mejor calidad, a mayor velocidad y reduciendo los ciclos viaje en los recorridos.
Otros Motivos: Por tal motivo se valida y se pasa al siguiente nivel</t>
    </r>
  </si>
  <si>
    <r>
      <t xml:space="preserve">Costo promedio por tonelada transportada
</t>
    </r>
    <r>
      <rPr>
        <sz val="10"/>
        <rFont val="Soberana Sans"/>
        <family val="2"/>
      </rPr>
      <t xml:space="preserve">  Causa : Las mejores condiciones de las vías férreas Chiapas y Mayab ha permitido mejorar las condiciones operativas del transporte ferroviario de carga.
 Efecto:Se brinda un servicio eficiente y eficaz,  a mayores velocidades, reduciendo los ciclos viaje, lo que permite transportar mayores volúmenes de carga.
 Otros Motivos:Por tal motivo se valida y se pasa al siguiente nivel</t>
    </r>
  </si>
  <si>
    <r>
      <t xml:space="preserve">Porcentaje de accidentes atribuibles al estado de la vía.
</t>
    </r>
    <r>
      <rPr>
        <sz val="10"/>
        <rFont val="Soberana Sans"/>
        <family val="2"/>
      </rPr>
      <t xml:space="preserve"> Causa : Los avances en las actividades de conservación y rehabilitación en los tramos críticos de las vías férreas Chiapas y Mayab ha permitido disminuir razonablemente los niveles de accidentalidad. 
Efecto: Las mejores condiciones de las vías ha favoreciendo la continuidad en la prestación del servicio de transporte de carga y con ello una operación eficaz, poco accidentada y a mayores velocidades.
Otros Motivos: Por tal motivo se valida y se pasa al siguiente nivel.</t>
    </r>
  </si>
  <si>
    <r>
      <t xml:space="preserve">Porcentaje de cumplimiento en el programa anual de conservación de infraestructura ferroviaria
</t>
    </r>
    <r>
      <rPr>
        <sz val="10"/>
        <rFont val="Soberana Sans"/>
        <family val="2"/>
      </rPr>
      <t xml:space="preserve"> Causa : Trabajos de mantenimiento en la línea Z realizados satisfactoriamente conforme a programa de trabajo.
Efecto: Línea ferroviaria sin accidentes a velocidad constante, ofreciendo  servicios por derecho de paso con mucha seguridad.
Otros Motivos:Por tal motivo se valida y se pasa al siguiente nivel.</t>
    </r>
  </si>
  <si>
    <r>
      <t xml:space="preserve">Porcentaje de cumplimiento en el programa anual de rehabilitación de la infraestructura ferroviaria
</t>
    </r>
    <r>
      <rPr>
        <sz val="10"/>
        <rFont val="Soberana Sans"/>
        <family val="2"/>
      </rPr>
      <t xml:space="preserve"> Causa : Si bien es cierto que en el trimestre pasado se reportó un retraso en el programa de rehabilitación, también lo es que al periodo que se informa se alcanzó la meta programada, por lo que el avance programado del año en curso se alcanzará sin mayores contratiempos.
Efecto: Ofrecer un servicio público ferroviario de carga, eficaz, eficiente, con una disminución considerable de accidentes en relación a 2014, reduciendo los ciclos viaje y con ello el transporte de mayores volúmenes de carga.
Otros Motivos:Por tal motivo, se valida y se pasa al siguiente nivel.</t>
    </r>
  </si>
  <si>
    <r>
      <t xml:space="preserve">Índice de Competitividad de la Infraestructura Ferroviaria          Índice de Competitividad de la Infraestructura Ferroviaria      Índice de Competitividad de la Infraestructura Ferroviaria    
</t>
    </r>
    <r>
      <rPr>
        <sz val="10"/>
        <rFont val="Soberana Sans"/>
        <family val="2"/>
      </rPr>
      <t xml:space="preserve"> Causa : México mejora en calificación con respecto a 2017 y se ubica en la posición 46 entre 140 países y pasa del 4o al 2o lugar de América Latina, sólo después de Chile, sin embargo, la reducción de los recursos fiscales para la realización y mantenimiento de obra pública es la causa más relevante para que México no pueda incrementar la calidad de su infraestructura, dificultando su avance en el ranking mundial.
 Efecto: La infraestructura ferroviaria tuvo una ligera mejoría al pasar de la posición 51 a la 49, sin embargo, la reducción de los recursos públicos para el desarrollo de infraestructura y para su mantenimiento, complica que México ocupe una mejor posición a nivel mundial.
 Otros Motivos: Se valida y se pasa al siguiente nivel</t>
    </r>
  </si>
  <si>
    <r>
      <t xml:space="preserve">Costo promedio por tonelada transportada
</t>
    </r>
    <r>
      <rPr>
        <sz val="10"/>
        <rFont val="Soberana Sans"/>
        <family val="2"/>
      </rPr>
      <t xml:space="preserve">  Causa : En el 2018, hubo una reducción de los costos operativos, sin embargo, no se recibieron la totalidad de los recursos de inversión considerados para este ejercicio lo que no permitió que las obras de rehabilitación se llevaran a cabo en su totalidad, provocando que no se pudiera incrementar la velocidad de traslado en algunos tramos críticos, así como una disminución de las toneladas netas transportadas. 
 Efecto: Se sigue trabajando para lograr tener mejores condiciones de las vías férreas Chiapas y Mayab y de esta manera brindar un servicio eficiente y eficaz, incrementar la velocidad de traslado y reducir los ciclos viaje,esto permitirá transportar mayores volúmenes de carga. 
 Otros Motivos:Por tal motivo se valida y se pasa al siguiente nivel</t>
    </r>
  </si>
  <si>
    <r>
      <t xml:space="preserve">Tasa de cambio en la velocidad promedio de operación en la infraestructura impuesta al FIT
</t>
    </r>
    <r>
      <rPr>
        <sz val="10"/>
        <rFont val="Soberana Sans"/>
        <family val="2"/>
      </rPr>
      <t>Causa : Los trabajos de conservación y rehabilitación en tramos críticos que ha realizado la entidad, ha permitido lograr un incremento  en la velocidad promedio de operación en las líneas férreas Chiapas y Mayab, sin embargo no ha sido posible incrementarla en tramos críticos en los que no se ha podido concluir los trabajos de rehabilitación dado la falta de obtención de recursos de inversión suficientes.
Efecto: Si bien ha habido un incremento en la velocidad que nos ha permitido ofrecer un servicio de público de transporte ferroviario de carga de mejor calidad, el no poder contar con los recursos necesarios para dar continuidad a los trabajos de rehabilitación, no ha permitido que se redujeran los ciclos viaje en los recorridos lo que también permitirá en un futuro no tan lejano incrementar la carga transportada.
Otros Motivos: Por tal motivo se valida y se pasa al siguiente nivel</t>
    </r>
  </si>
  <si>
    <r>
      <t xml:space="preserve">Porcentaje de accidentes atribuibles al estado de la vía.
</t>
    </r>
    <r>
      <rPr>
        <sz val="10"/>
        <rFont val="Soberana Sans"/>
        <family val="2"/>
      </rPr>
      <t xml:space="preserve"> Causa : Desafortunadamente en el ejercicio 2018, la entidad no obtuvo los recursos de inversión suficientes para llevar a cabo los trabajos de rehabilitación en los tramos críticos de las vías férreas Chiapas y Mayab lo que generó que no hubiera una disminución razonable los niveles de accidentalidad. 
Efecto:Las mejores condiciones de las vías evidentemente han favorecido la continuidad en la prestación del servicio de transporte de carga y con ello una operación eficaz, poco accidentada y a mayores velocidades, afortunadamente se autorizó el diferimiento del calendario de recursos fiscales para que este proyecto continúe vigente hasta 2020.
Otros Motivos: Por tal motivo se valida y se pasa al siguiente nivel.</t>
    </r>
  </si>
  <si>
    <r>
      <t xml:space="preserve">Porcentaje de cumplimiento en el programa anual de conservación de infraestructura ferroviaria
</t>
    </r>
    <r>
      <rPr>
        <sz val="10"/>
        <rFont val="Soberana Sans"/>
        <family val="2"/>
      </rPr>
      <t xml:space="preserve"> Causa : Los trabajos de conservación y mantenimiento de la línea férrea Z en el ejercicio 2018 se realizaron conforme a lo programado, sustituyendo principalmente material de fijación y apoyo, así como durmientes en mal estado, entre otros trabajos.
Efecto: Línea ferroviaria sin accidentes a velocidad constante, ofreciendo  servicios por derecho de paso con mucha seguridad.
Otros Motivos:Por tal motivo se valida y se pasa al siguiente nivel.</t>
    </r>
  </si>
  <si>
    <r>
      <t xml:space="preserve">Porcentaje de cumplimiento en el programa anual de rehabilitación de la infraestructura ferroviaria
</t>
    </r>
    <r>
      <rPr>
        <sz val="10"/>
        <rFont val="Soberana Sans"/>
        <family val="2"/>
      </rPr>
      <t xml:space="preserve"> Causa : En el ejercicio 2018, no se logró realizar el 100% de las obras programadas, esto se debió a los atrasos por parte de los contratistas, lo que ocasionó que tres contratos se encuentren en proceso de rescisión, el primero se refiere al desazolve y limpiezas de cunetas en la línea FA, ocasionado por el incumplimiento de contrato y los otros dos se refieren a la conservación mecanizada, tanto en la línea FA como en la K, esto debido al incumplimiento de contrato por falta de operatividad de la maquinaria, asimismo, de ser el caso se tendrán que hacer efectivas las garantías correspondientes.
Efecto: Si bien es cierto que no se alcanzó el 100% en el programa derivado del retraso en las obras y la rescisión de los contratos fueron pocos los trabajos que quedaron pendientes de realizar, sin embargo, estas obras serán re programadas para el siguiente ejercicio presupuestal, ya que se obtuvo la autorización de la Unidad de Inversión para el diferimiento del calendario de recursos fiscales, el cual estará vigente hasta 2020.
Otros Motivos:Por tal motivo, se valida y se pasa al siguiente nivel.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</si>
</sst>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2">
    <font>
      <sz val="11"/>
      <color theme="1"/>
      <name val="Calibri"/>
      <family val="2"/>
      <scheme val="minor"/>
    </font>
    <font>
      <sz val="11"/>
      <color theme="1"/>
      <name val="Calibri"/>
      <family val="2"/>
      <scheme val="minor"/>
    </font>
    <font>
      <b/>
      <sz val="8"/>
      <color rgb="FFFFFFFF"/>
      <name val="Tahoma"/>
      <family val="2"/>
    </font>
    <font>
      <sz val="8"/>
      <color theme="1"/>
      <name val="Tahoma"/>
      <family val="2"/>
    </font>
    <font>
      <b/>
      <sz val="8"/>
      <color theme="1"/>
      <name val="Tahoma"/>
      <family val="2"/>
    </font>
    <font>
      <b/>
      <sz val="8"/>
      <color theme="1"/>
      <name val="Verdana"/>
      <family val="2"/>
    </font>
    <font>
      <sz val="8"/>
      <color rgb="FF3D3D3D"/>
      <name val="Verdana"/>
      <family val="2"/>
    </font>
    <font>
      <sz val="8"/>
      <color rgb="FF3D3D3D"/>
      <name val="Tahoma"/>
      <family val="2"/>
    </font>
    <font>
      <sz val="10"/>
      <name val="Soberana Sans"/>
    </font>
    <font>
      <b/>
      <sz val="10"/>
      <color indexed="8"/>
      <name val="Soberana Sans"/>
      <family val="2"/>
    </font>
    <font>
      <b/>
      <sz val="10"/>
      <name val="Soberana Sans"/>
      <family val="2"/>
    </font>
    <font>
      <sz val="10"/>
      <name val="Soberana Sans"/>
      <family val="2"/>
    </font>
  </fonts>
  <fills count="10">
    <fill>
      <patternFill patternType="none"/>
    </fill>
    <fill>
      <patternFill patternType="gray125"/>
    </fill>
    <fill>
      <patternFill patternType="solid">
        <fgColor rgb="FF008080"/>
        <bgColor indexed="64"/>
      </patternFill>
    </fill>
    <fill>
      <patternFill patternType="solid">
        <fgColor rgb="FF000080"/>
        <bgColor indexed="64"/>
      </patternFill>
    </fill>
    <fill>
      <patternFill patternType="solid">
        <fgColor rgb="FF99CCFF"/>
        <bgColor indexed="64"/>
      </patternFill>
    </fill>
    <fill>
      <patternFill patternType="solid">
        <fgColor rgb="FFFFFFCC"/>
        <bgColor indexed="64"/>
      </patternFill>
    </fill>
    <fill>
      <patternFill patternType="solid">
        <fgColor rgb="FFFFFFFF"/>
        <bgColor indexed="64"/>
      </patternFill>
    </fill>
    <fill>
      <patternFill patternType="solid">
        <fgColor rgb="FFC0C0C0"/>
        <bgColor indexed="64"/>
      </patternFill>
    </fill>
    <fill>
      <patternFill patternType="solid">
        <fgColor rgb="FFE1E6FA"/>
        <bgColor indexed="64"/>
      </patternFill>
    </fill>
    <fill>
      <patternFill patternType="solid">
        <fgColor rgb="FFBFBFBF"/>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style="medium">
        <color rgb="FF666666"/>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top style="thin">
        <color rgb="FF000000"/>
      </top>
      <bottom/>
      <diagonal/>
    </border>
    <border>
      <left style="thin">
        <color rgb="FF000000"/>
      </left>
      <right style="thin">
        <color indexed="64"/>
      </right>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top style="thick">
        <color rgb="FF969696"/>
      </top>
      <bottom style="thin">
        <color rgb="FFD8D8D8"/>
      </bottom>
      <diagonal/>
    </border>
    <border>
      <left style="medium">
        <color indexed="8"/>
      </left>
      <right/>
      <top style="thin">
        <color rgb="FFD8D8D8"/>
      </top>
      <bottom style="thin">
        <color rgb="FFD8D8D8"/>
      </bottom>
      <diagonal/>
    </border>
    <border>
      <left/>
      <right/>
      <top style="thin">
        <color rgb="FFD8D8D8"/>
      </top>
      <bottom style="thin">
        <color rgb="FFD8D8D8"/>
      </bottom>
      <diagonal/>
    </border>
    <border>
      <left style="medium">
        <color rgb="FF000000"/>
      </left>
      <right/>
      <top style="thick">
        <color rgb="FF969696"/>
      </top>
      <bottom style="thin">
        <color rgb="FFD8D8D8"/>
      </bottom>
      <diagonal/>
    </border>
    <border>
      <left style="medium">
        <color indexed="0"/>
      </left>
      <right/>
      <top style="thin">
        <color rgb="FFD8D8D8"/>
      </top>
      <bottom style="medium">
        <color indexed="0"/>
      </bottom>
      <diagonal/>
    </border>
    <border>
      <left/>
      <right/>
      <top style="thin">
        <color rgb="FFD8D8D8"/>
      </top>
      <bottom style="medium">
        <color indexed="0"/>
      </bottom>
      <diagonal/>
    </border>
  </borders>
  <cellStyleXfs count="4">
    <xf numFmtId="0" fontId="0" fillId="0" borderId="0"/>
    <xf numFmtId="43" fontId="1" fillId="0" borderId="0" applyFont="0" applyFill="0" applyBorder="0" applyAlignment="0" applyProtection="0"/>
    <xf numFmtId="0" fontId="8" fillId="0" borderId="0"/>
    <xf numFmtId="9" fontId="8" fillId="0" borderId="0" applyFont="0" applyFill="0" applyBorder="0" applyAlignment="0" applyProtection="0"/>
  </cellStyleXfs>
  <cellXfs count="82">
    <xf numFmtId="0" fontId="0" fillId="0" borderId="0" xfId="0"/>
    <xf numFmtId="0" fontId="4" fillId="5" borderId="1" xfId="0" applyFont="1" applyFill="1" applyBorder="1" applyAlignment="1">
      <alignment horizontal="center" vertical="center" wrapText="1"/>
    </xf>
    <xf numFmtId="0" fontId="3" fillId="6" borderId="1" xfId="0" applyFont="1" applyFill="1" applyBorder="1" applyAlignment="1">
      <alignment vertical="center" wrapText="1"/>
    </xf>
    <xf numFmtId="0" fontId="3" fillId="7" borderId="1" xfId="0" applyFont="1" applyFill="1" applyBorder="1" applyAlignment="1">
      <alignment vertical="center" wrapText="1"/>
    </xf>
    <xf numFmtId="0" fontId="6" fillId="0" borderId="0" xfId="0" applyFont="1"/>
    <xf numFmtId="0" fontId="3" fillId="0" borderId="5" xfId="0" applyFont="1" applyFill="1" applyBorder="1" applyAlignment="1">
      <alignment vertical="center" wrapText="1"/>
    </xf>
    <xf numFmtId="0" fontId="3" fillId="0" borderId="5" xfId="0" applyFont="1" applyFill="1" applyBorder="1" applyAlignment="1">
      <alignment vertical="center"/>
    </xf>
    <xf numFmtId="0" fontId="3" fillId="6" borderId="2" xfId="0" applyFont="1" applyFill="1" applyBorder="1" applyAlignment="1">
      <alignment vertical="center" wrapText="1"/>
    </xf>
    <xf numFmtId="0" fontId="4" fillId="5" borderId="9" xfId="0" applyFont="1" applyFill="1" applyBorder="1" applyAlignment="1">
      <alignment horizontal="center" vertical="center" wrapText="1"/>
    </xf>
    <xf numFmtId="0" fontId="5" fillId="8" borderId="11" xfId="0" applyFont="1" applyFill="1" applyBorder="1" applyAlignment="1">
      <alignment vertical="center" wrapText="1"/>
    </xf>
    <xf numFmtId="0" fontId="3" fillId="0" borderId="6" xfId="0" applyFont="1" applyFill="1" applyBorder="1" applyAlignment="1">
      <alignment vertical="center"/>
    </xf>
    <xf numFmtId="0" fontId="3" fillId="0" borderId="6" xfId="0" applyFont="1" applyFill="1" applyBorder="1" applyAlignment="1">
      <alignment vertical="center" wrapText="1"/>
    </xf>
    <xf numFmtId="164" fontId="3" fillId="0" borderId="5" xfId="0" applyNumberFormat="1" applyFont="1" applyFill="1" applyBorder="1" applyAlignment="1">
      <alignment horizontal="center" vertical="center"/>
    </xf>
    <xf numFmtId="0" fontId="3" fillId="0" borderId="5" xfId="0" applyFont="1" applyBorder="1" applyAlignment="1">
      <alignment vertical="center"/>
    </xf>
    <xf numFmtId="0" fontId="3" fillId="6" borderId="5" xfId="0" applyFont="1" applyFill="1" applyBorder="1" applyAlignment="1">
      <alignment vertical="center" wrapText="1"/>
    </xf>
    <xf numFmtId="0" fontId="3" fillId="6" borderId="3" xfId="0" applyFont="1" applyFill="1" applyBorder="1" applyAlignment="1">
      <alignment vertical="center" wrapText="1"/>
    </xf>
    <xf numFmtId="0" fontId="3" fillId="6" borderId="4" xfId="0" applyFont="1" applyFill="1" applyBorder="1" applyAlignment="1">
      <alignment vertical="center" wrapText="1"/>
    </xf>
    <xf numFmtId="0" fontId="7" fillId="0" borderId="5" xfId="0" applyFont="1" applyBorder="1" applyAlignment="1">
      <alignment vertical="center"/>
    </xf>
    <xf numFmtId="43" fontId="3" fillId="0" borderId="5" xfId="0" applyNumberFormat="1" applyFont="1" applyBorder="1" applyAlignment="1">
      <alignment vertical="center"/>
    </xf>
    <xf numFmtId="43" fontId="3" fillId="0" borderId="5" xfId="1" applyFont="1" applyBorder="1" applyAlignment="1">
      <alignment vertical="center"/>
    </xf>
    <xf numFmtId="43" fontId="7" fillId="0" borderId="5" xfId="1" applyFont="1" applyBorder="1" applyAlignment="1">
      <alignment vertical="center"/>
    </xf>
    <xf numFmtId="2" fontId="3" fillId="0" borderId="5" xfId="0" applyNumberFormat="1" applyFont="1" applyFill="1" applyBorder="1" applyAlignment="1">
      <alignment vertical="center"/>
    </xf>
    <xf numFmtId="0" fontId="3" fillId="6" borderId="1" xfId="0" applyFont="1" applyFill="1" applyBorder="1" applyAlignment="1">
      <alignment horizontal="center" vertical="center" wrapText="1"/>
    </xf>
    <xf numFmtId="2" fontId="3" fillId="0" borderId="5" xfId="0" applyNumberFormat="1" applyFont="1" applyBorder="1" applyAlignment="1">
      <alignment vertical="center"/>
    </xf>
    <xf numFmtId="2" fontId="3" fillId="0" borderId="5" xfId="0" applyNumberFormat="1" applyFont="1" applyFill="1" applyBorder="1" applyAlignment="1">
      <alignment horizontal="center" vertical="center"/>
    </xf>
    <xf numFmtId="0" fontId="4" fillId="0" borderId="2" xfId="0" applyFont="1" applyBorder="1" applyAlignment="1">
      <alignment vertical="center" wrapText="1"/>
    </xf>
    <xf numFmtId="0" fontId="4" fillId="0" borderId="4"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10" fillId="0" borderId="25"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0" borderId="29" xfId="0" applyFont="1" applyFill="1" applyBorder="1" applyAlignment="1">
      <alignment horizontal="left" vertical="top" wrapText="1"/>
    </xf>
    <xf numFmtId="0" fontId="9" fillId="9" borderId="22" xfId="0" applyFont="1" applyFill="1" applyBorder="1" applyAlignment="1">
      <alignment horizontal="center" vertical="center"/>
    </xf>
    <xf numFmtId="0" fontId="9" fillId="9" borderId="23" xfId="0" applyFont="1" applyFill="1" applyBorder="1" applyAlignment="1">
      <alignment horizontal="center" vertical="center"/>
    </xf>
    <xf numFmtId="0" fontId="10" fillId="0" borderId="27" xfId="0" applyFont="1" applyFill="1" applyBorder="1" applyAlignment="1">
      <alignment horizontal="left" vertical="top" wrapText="1"/>
    </xf>
    <xf numFmtId="0" fontId="10" fillId="0" borderId="24" xfId="0" applyFont="1" applyFill="1" applyBorder="1" applyAlignment="1">
      <alignment horizontal="left" vertical="top"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2" fontId="3" fillId="0" borderId="17" xfId="0" applyNumberFormat="1" applyFont="1" applyFill="1" applyBorder="1" applyAlignment="1">
      <alignment horizontal="center" vertical="center"/>
    </xf>
    <xf numFmtId="2" fontId="3" fillId="0" borderId="6" xfId="0" applyNumberFormat="1" applyFont="1" applyFill="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Fill="1" applyBorder="1" applyAlignment="1">
      <alignment horizontal="center" vertical="center"/>
    </xf>
    <xf numFmtId="0" fontId="3" fillId="0" borderId="6" xfId="0" applyFont="1" applyFill="1" applyBorder="1" applyAlignment="1">
      <alignment horizontal="center" vertical="center"/>
    </xf>
  </cellXfs>
  <cellStyles count="4">
    <cellStyle name="Millares" xfId="1" builtinId="3"/>
    <cellStyle name="Normal" xfId="0" builtinId="0"/>
    <cellStyle name="Normal 2" xfId="2" xr:uid="{F5383DCD-507C-4362-A1DE-BB7D3E1FABF9}"/>
    <cellStyle name="Porcentaje 2" xfId="3" xr:uid="{52681EDC-791C-46B9-9F99-D2778E63F5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2"/>
  <sheetViews>
    <sheetView tabSelected="1" topLeftCell="A31" zoomScaleNormal="100" workbookViewId="0">
      <selection activeCell="B52" sqref="B52"/>
    </sheetView>
  </sheetViews>
  <sheetFormatPr baseColWidth="10" defaultRowHeight="15"/>
  <cols>
    <col min="1" max="1" width="40.28515625" customWidth="1"/>
    <col min="2" max="2" width="39.42578125" customWidth="1"/>
    <col min="3" max="3" width="23.85546875" customWidth="1"/>
    <col min="7" max="7" width="18.5703125" customWidth="1"/>
    <col min="9" max="9" width="37" customWidth="1"/>
    <col min="11" max="11" width="11.5703125" bestFit="1" customWidth="1"/>
    <col min="12" max="12" width="14.85546875" bestFit="1" customWidth="1"/>
    <col min="13" max="13" width="16.140625" customWidth="1"/>
  </cols>
  <sheetData>
    <row r="1" spans="1:13">
      <c r="A1" s="30" t="s">
        <v>0</v>
      </c>
      <c r="B1" s="31"/>
      <c r="C1" s="31"/>
      <c r="D1" s="31"/>
      <c r="E1" s="31"/>
      <c r="F1" s="31"/>
      <c r="G1" s="31"/>
      <c r="H1" s="31"/>
      <c r="I1" s="32"/>
    </row>
    <row r="2" spans="1:13">
      <c r="A2" s="25" t="s">
        <v>1</v>
      </c>
      <c r="B2" s="26"/>
      <c r="C2" s="27" t="s">
        <v>2</v>
      </c>
      <c r="D2" s="28"/>
      <c r="E2" s="28"/>
      <c r="F2" s="28"/>
      <c r="G2" s="28"/>
      <c r="H2" s="28"/>
      <c r="I2" s="29"/>
    </row>
    <row r="3" spans="1:13">
      <c r="A3" s="25" t="s">
        <v>3</v>
      </c>
      <c r="B3" s="26"/>
      <c r="C3" s="27" t="s">
        <v>4</v>
      </c>
      <c r="D3" s="28"/>
      <c r="E3" s="28"/>
      <c r="F3" s="28"/>
      <c r="G3" s="28"/>
      <c r="H3" s="28"/>
      <c r="I3" s="29"/>
    </row>
    <row r="4" spans="1:13">
      <c r="A4" s="25" t="s">
        <v>5</v>
      </c>
      <c r="B4" s="26"/>
      <c r="C4" s="27" t="s">
        <v>6</v>
      </c>
      <c r="D4" s="28"/>
      <c r="E4" s="28"/>
      <c r="F4" s="28"/>
      <c r="G4" s="28"/>
      <c r="H4" s="28"/>
      <c r="I4" s="29"/>
    </row>
    <row r="5" spans="1:13">
      <c r="A5" s="25" t="s">
        <v>7</v>
      </c>
      <c r="B5" s="26"/>
      <c r="C5" s="27" t="s">
        <v>8</v>
      </c>
      <c r="D5" s="28"/>
      <c r="E5" s="28"/>
      <c r="F5" s="28"/>
      <c r="G5" s="28"/>
      <c r="H5" s="28"/>
      <c r="I5" s="29"/>
    </row>
    <row r="6" spans="1:13">
      <c r="A6" s="30" t="s">
        <v>9</v>
      </c>
      <c r="B6" s="31"/>
      <c r="C6" s="31"/>
      <c r="D6" s="31"/>
      <c r="E6" s="31"/>
      <c r="F6" s="31"/>
      <c r="G6" s="31"/>
      <c r="H6" s="31"/>
      <c r="I6" s="32"/>
    </row>
    <row r="7" spans="1:13">
      <c r="A7" s="25" t="s">
        <v>10</v>
      </c>
      <c r="B7" s="26"/>
      <c r="C7" s="27" t="s">
        <v>11</v>
      </c>
      <c r="D7" s="28"/>
      <c r="E7" s="28"/>
      <c r="F7" s="28"/>
      <c r="G7" s="28"/>
      <c r="H7" s="28"/>
      <c r="I7" s="29"/>
    </row>
    <row r="8" spans="1:13">
      <c r="A8" s="25" t="s">
        <v>12</v>
      </c>
      <c r="B8" s="26"/>
      <c r="C8" s="27" t="s">
        <v>13</v>
      </c>
      <c r="D8" s="28"/>
      <c r="E8" s="28"/>
      <c r="F8" s="28"/>
      <c r="G8" s="28"/>
      <c r="H8" s="28"/>
      <c r="I8" s="29"/>
    </row>
    <row r="9" spans="1:13">
      <c r="A9" s="25" t="s">
        <v>14</v>
      </c>
      <c r="B9" s="26"/>
      <c r="C9" s="27" t="s">
        <v>15</v>
      </c>
      <c r="D9" s="28"/>
      <c r="E9" s="28"/>
      <c r="F9" s="28"/>
      <c r="G9" s="28"/>
      <c r="H9" s="28"/>
      <c r="I9" s="29"/>
    </row>
    <row r="10" spans="1:13">
      <c r="A10" s="25" t="s">
        <v>16</v>
      </c>
      <c r="B10" s="26"/>
      <c r="C10" s="27" t="s">
        <v>17</v>
      </c>
      <c r="D10" s="28"/>
      <c r="E10" s="28"/>
      <c r="F10" s="28"/>
      <c r="G10" s="28"/>
      <c r="H10" s="28"/>
      <c r="I10" s="29"/>
    </row>
    <row r="11" spans="1:13">
      <c r="A11" s="36" t="s">
        <v>18</v>
      </c>
      <c r="B11" s="37"/>
      <c r="C11" s="37"/>
      <c r="D11" s="37"/>
      <c r="E11" s="37"/>
      <c r="F11" s="37"/>
      <c r="G11" s="37"/>
      <c r="H11" s="37"/>
      <c r="I11" s="38"/>
    </row>
    <row r="12" spans="1:13">
      <c r="A12" s="33" t="s">
        <v>19</v>
      </c>
      <c r="B12" s="34"/>
      <c r="C12" s="35"/>
      <c r="D12" s="33" t="s">
        <v>20</v>
      </c>
      <c r="E12" s="34"/>
      <c r="F12" s="35"/>
      <c r="G12" s="33" t="s">
        <v>21</v>
      </c>
      <c r="H12" s="34"/>
      <c r="I12" s="35"/>
    </row>
    <row r="13" spans="1:13" ht="84" customHeight="1" thickBot="1">
      <c r="A13" s="27" t="s">
        <v>22</v>
      </c>
      <c r="B13" s="28"/>
      <c r="C13" s="29"/>
      <c r="D13" s="39">
        <v>1</v>
      </c>
      <c r="E13" s="40"/>
      <c r="F13" s="41"/>
      <c r="G13" s="27" t="s">
        <v>23</v>
      </c>
      <c r="H13" s="28"/>
      <c r="I13" s="29"/>
    </row>
    <row r="14" spans="1:13" ht="31.5" customHeight="1">
      <c r="A14" s="1" t="s">
        <v>24</v>
      </c>
      <c r="B14" s="1" t="s">
        <v>25</v>
      </c>
      <c r="C14" s="1" t="s">
        <v>26</v>
      </c>
      <c r="D14" s="1" t="s">
        <v>27</v>
      </c>
      <c r="E14" s="1" t="s">
        <v>28</v>
      </c>
      <c r="F14" s="1" t="s">
        <v>29</v>
      </c>
      <c r="G14" s="1" t="s">
        <v>30</v>
      </c>
      <c r="H14" s="1" t="s">
        <v>31</v>
      </c>
      <c r="I14" s="1" t="s">
        <v>32</v>
      </c>
      <c r="J14" s="9" t="s">
        <v>80</v>
      </c>
      <c r="K14" s="9" t="s">
        <v>24</v>
      </c>
      <c r="L14" s="9" t="s">
        <v>81</v>
      </c>
      <c r="M14" s="9" t="s">
        <v>82</v>
      </c>
    </row>
    <row r="15" spans="1:13" ht="124.5" customHeight="1">
      <c r="A15" s="2" t="s">
        <v>88</v>
      </c>
      <c r="B15" s="2" t="s">
        <v>33</v>
      </c>
      <c r="C15" s="2" t="s">
        <v>34</v>
      </c>
      <c r="D15" s="22" t="s">
        <v>35</v>
      </c>
      <c r="E15" s="22" t="s">
        <v>36</v>
      </c>
      <c r="F15" s="22" t="s">
        <v>37</v>
      </c>
      <c r="G15" s="22" t="s">
        <v>38</v>
      </c>
      <c r="H15" s="22" t="s">
        <v>39</v>
      </c>
      <c r="I15" s="7" t="s">
        <v>40</v>
      </c>
      <c r="J15" s="13" t="s">
        <v>85</v>
      </c>
      <c r="K15" s="13">
        <v>4.3</v>
      </c>
      <c r="L15" s="13">
        <v>57</v>
      </c>
      <c r="M15" s="13">
        <v>140</v>
      </c>
    </row>
    <row r="16" spans="1:13" ht="241.5">
      <c r="A16" s="3" t="s">
        <v>41</v>
      </c>
      <c r="B16" s="3" t="s">
        <v>42</v>
      </c>
      <c r="C16" s="3" t="s">
        <v>43</v>
      </c>
      <c r="D16" s="3" t="s">
        <v>35</v>
      </c>
      <c r="E16" s="3"/>
      <c r="F16" s="3" t="s">
        <v>37</v>
      </c>
      <c r="G16" s="3" t="s">
        <v>38</v>
      </c>
      <c r="H16" s="3" t="s">
        <v>39</v>
      </c>
      <c r="I16" s="3" t="s">
        <v>44</v>
      </c>
      <c r="J16" s="3"/>
      <c r="K16" s="3"/>
      <c r="L16" s="3"/>
      <c r="M16" s="3"/>
    </row>
    <row r="17" spans="1:17">
      <c r="A17" s="36" t="s">
        <v>45</v>
      </c>
      <c r="B17" s="37"/>
      <c r="C17" s="37"/>
      <c r="D17" s="37"/>
      <c r="E17" s="37"/>
      <c r="F17" s="37"/>
      <c r="G17" s="37"/>
      <c r="H17" s="37"/>
      <c r="I17" s="38"/>
    </row>
    <row r="18" spans="1:17">
      <c r="A18" s="33" t="s">
        <v>19</v>
      </c>
      <c r="B18" s="34"/>
      <c r="C18" s="35"/>
      <c r="D18" s="33" t="s">
        <v>20</v>
      </c>
      <c r="E18" s="34"/>
      <c r="F18" s="35"/>
      <c r="G18" s="33" t="s">
        <v>21</v>
      </c>
      <c r="H18" s="34"/>
      <c r="I18" s="35"/>
    </row>
    <row r="19" spans="1:17" ht="52.5" customHeight="1" thickBot="1">
      <c r="A19" s="27" t="s">
        <v>46</v>
      </c>
      <c r="B19" s="28"/>
      <c r="C19" s="29"/>
      <c r="D19" s="39">
        <v>1</v>
      </c>
      <c r="E19" s="40"/>
      <c r="F19" s="41"/>
      <c r="G19" s="27" t="s">
        <v>47</v>
      </c>
      <c r="H19" s="28"/>
      <c r="I19" s="29"/>
    </row>
    <row r="20" spans="1:17" ht="21">
      <c r="A20" s="1" t="s">
        <v>24</v>
      </c>
      <c r="B20" s="1" t="s">
        <v>25</v>
      </c>
      <c r="C20" s="1" t="s">
        <v>26</v>
      </c>
      <c r="D20" s="1" t="s">
        <v>27</v>
      </c>
      <c r="E20" s="1" t="s">
        <v>28</v>
      </c>
      <c r="F20" s="1" t="s">
        <v>29</v>
      </c>
      <c r="G20" s="1" t="s">
        <v>30</v>
      </c>
      <c r="H20" s="1" t="s">
        <v>31</v>
      </c>
      <c r="I20" s="1" t="s">
        <v>32</v>
      </c>
      <c r="J20" s="9" t="s">
        <v>80</v>
      </c>
      <c r="K20" s="9" t="s">
        <v>24</v>
      </c>
      <c r="L20" s="9" t="s">
        <v>81</v>
      </c>
      <c r="M20" s="9" t="s">
        <v>82</v>
      </c>
    </row>
    <row r="21" spans="1:17" ht="42">
      <c r="A21" s="2" t="s">
        <v>48</v>
      </c>
      <c r="B21" s="2" t="s">
        <v>49</v>
      </c>
      <c r="C21" s="2" t="s">
        <v>50</v>
      </c>
      <c r="D21" s="2" t="s">
        <v>51</v>
      </c>
      <c r="E21" s="2" t="s">
        <v>83</v>
      </c>
      <c r="F21" s="2" t="s">
        <v>37</v>
      </c>
      <c r="G21" s="2" t="s">
        <v>52</v>
      </c>
      <c r="H21" s="2" t="s">
        <v>39</v>
      </c>
      <c r="I21" s="7" t="s">
        <v>53</v>
      </c>
      <c r="J21" s="17" t="s">
        <v>85</v>
      </c>
      <c r="K21" s="18">
        <f>L21/M21</f>
        <v>0.51836125251478271</v>
      </c>
      <c r="L21" s="19">
        <v>737069.3</v>
      </c>
      <c r="M21" s="20">
        <v>1421922.06</v>
      </c>
    </row>
    <row r="22" spans="1:17">
      <c r="A22" s="7"/>
      <c r="B22" s="15"/>
      <c r="C22" s="15"/>
      <c r="D22" s="15"/>
      <c r="E22" s="15"/>
      <c r="F22" s="15"/>
      <c r="G22" s="15"/>
      <c r="H22" s="15"/>
      <c r="I22" s="16"/>
      <c r="J22" s="4"/>
    </row>
    <row r="23" spans="1:17">
      <c r="A23" s="36" t="s">
        <v>54</v>
      </c>
      <c r="B23" s="37"/>
      <c r="C23" s="37"/>
      <c r="D23" s="37"/>
      <c r="E23" s="37"/>
      <c r="F23" s="37"/>
      <c r="G23" s="37"/>
      <c r="H23" s="37"/>
      <c r="I23" s="38"/>
    </row>
    <row r="24" spans="1:17">
      <c r="A24" s="33" t="s">
        <v>19</v>
      </c>
      <c r="B24" s="34"/>
      <c r="C24" s="35"/>
      <c r="D24" s="33" t="s">
        <v>20</v>
      </c>
      <c r="E24" s="34"/>
      <c r="F24" s="35"/>
      <c r="G24" s="33" t="s">
        <v>21</v>
      </c>
      <c r="H24" s="34"/>
      <c r="I24" s="35"/>
    </row>
    <row r="25" spans="1:17" ht="84" customHeight="1" thickBot="1">
      <c r="A25" s="27" t="s">
        <v>55</v>
      </c>
      <c r="B25" s="28"/>
      <c r="C25" s="29"/>
      <c r="D25" s="39">
        <v>1</v>
      </c>
      <c r="E25" s="40"/>
      <c r="F25" s="41"/>
      <c r="G25" s="27" t="s">
        <v>56</v>
      </c>
      <c r="H25" s="28"/>
      <c r="I25" s="29"/>
    </row>
    <row r="26" spans="1:17" ht="21">
      <c r="A26" s="1" t="s">
        <v>24</v>
      </c>
      <c r="B26" s="8" t="s">
        <v>25</v>
      </c>
      <c r="C26" s="8" t="s">
        <v>26</v>
      </c>
      <c r="D26" s="8" t="s">
        <v>27</v>
      </c>
      <c r="E26" s="8" t="s">
        <v>28</v>
      </c>
      <c r="F26" s="8" t="s">
        <v>29</v>
      </c>
      <c r="G26" s="8" t="s">
        <v>30</v>
      </c>
      <c r="H26" s="8" t="s">
        <v>31</v>
      </c>
      <c r="I26" s="8" t="s">
        <v>32</v>
      </c>
      <c r="J26" s="9" t="s">
        <v>80</v>
      </c>
      <c r="K26" s="9" t="s">
        <v>24</v>
      </c>
      <c r="L26" s="9" t="s">
        <v>81</v>
      </c>
      <c r="M26" s="9" t="s">
        <v>82</v>
      </c>
    </row>
    <row r="27" spans="1:17" ht="42" customHeight="1">
      <c r="A27" s="53" t="s">
        <v>57</v>
      </c>
      <c r="B27" s="45" t="s">
        <v>58</v>
      </c>
      <c r="C27" s="45" t="s">
        <v>59</v>
      </c>
      <c r="D27" s="45" t="s">
        <v>51</v>
      </c>
      <c r="E27" s="45" t="s">
        <v>60</v>
      </c>
      <c r="F27" s="45" t="s">
        <v>61</v>
      </c>
      <c r="G27" s="45" t="s">
        <v>52</v>
      </c>
      <c r="H27" s="45" t="s">
        <v>62</v>
      </c>
      <c r="I27" s="45" t="s">
        <v>63</v>
      </c>
      <c r="J27" s="5" t="s">
        <v>84</v>
      </c>
      <c r="K27" s="12">
        <f>((L27/M27)-1)*100</f>
        <v>19.999999999999996</v>
      </c>
      <c r="L27" s="13">
        <v>15</v>
      </c>
      <c r="M27" s="13">
        <v>12.5</v>
      </c>
      <c r="O27" s="12">
        <f>((P27/Q27)-1)*100</f>
        <v>16.714697406340061</v>
      </c>
      <c r="P27" s="13">
        <v>12.15</v>
      </c>
      <c r="Q27" s="13">
        <v>10.41</v>
      </c>
    </row>
    <row r="28" spans="1:17" ht="36.75" customHeight="1">
      <c r="A28" s="54"/>
      <c r="B28" s="45"/>
      <c r="C28" s="45"/>
      <c r="D28" s="45"/>
      <c r="E28" s="45"/>
      <c r="F28" s="45"/>
      <c r="G28" s="45"/>
      <c r="H28" s="45"/>
      <c r="I28" s="45"/>
      <c r="J28" s="6" t="s">
        <v>85</v>
      </c>
      <c r="K28" s="12">
        <f>((L28/M28)-1)*100</f>
        <v>19.999999999999996</v>
      </c>
      <c r="L28" s="13">
        <v>30</v>
      </c>
      <c r="M28" s="13">
        <v>25</v>
      </c>
    </row>
    <row r="29" spans="1:17" ht="39.75" customHeight="1">
      <c r="A29" s="55" t="s">
        <v>64</v>
      </c>
      <c r="B29" s="47" t="s">
        <v>65</v>
      </c>
      <c r="C29" s="44" t="s">
        <v>66</v>
      </c>
      <c r="D29" s="44" t="s">
        <v>51</v>
      </c>
      <c r="E29" s="44" t="s">
        <v>60</v>
      </c>
      <c r="F29" s="44" t="s">
        <v>61</v>
      </c>
      <c r="G29" s="44" t="s">
        <v>38</v>
      </c>
      <c r="H29" s="44" t="s">
        <v>62</v>
      </c>
      <c r="I29" s="44" t="s">
        <v>67</v>
      </c>
      <c r="J29" s="11" t="s">
        <v>84</v>
      </c>
      <c r="K29" s="24">
        <f>((L29/M29))*100</f>
        <v>54.411764705882348</v>
      </c>
      <c r="L29" s="10">
        <v>37</v>
      </c>
      <c r="M29" s="10">
        <f>M30/2</f>
        <v>68</v>
      </c>
    </row>
    <row r="30" spans="1:17" ht="56.25" customHeight="1">
      <c r="A30" s="56"/>
      <c r="B30" s="49"/>
      <c r="C30" s="44"/>
      <c r="D30" s="44"/>
      <c r="E30" s="44"/>
      <c r="F30" s="44"/>
      <c r="G30" s="44"/>
      <c r="H30" s="44"/>
      <c r="I30" s="44"/>
      <c r="J30" s="6" t="s">
        <v>85</v>
      </c>
      <c r="K30" s="24">
        <f>((L30/M30))*100</f>
        <v>54.411764705882348</v>
      </c>
      <c r="L30" s="6">
        <v>74</v>
      </c>
      <c r="M30" s="6">
        <v>136</v>
      </c>
    </row>
    <row r="31" spans="1:17">
      <c r="A31" s="36" t="s">
        <v>68</v>
      </c>
      <c r="B31" s="42"/>
      <c r="C31" s="42"/>
      <c r="D31" s="42"/>
      <c r="E31" s="42"/>
      <c r="F31" s="42"/>
      <c r="G31" s="42"/>
      <c r="H31" s="42"/>
      <c r="I31" s="43"/>
    </row>
    <row r="32" spans="1:17">
      <c r="A32" s="33" t="s">
        <v>19</v>
      </c>
      <c r="B32" s="34"/>
      <c r="C32" s="35"/>
      <c r="D32" s="33" t="s">
        <v>20</v>
      </c>
      <c r="E32" s="34"/>
      <c r="F32" s="35"/>
      <c r="G32" s="33" t="s">
        <v>21</v>
      </c>
      <c r="H32" s="34"/>
      <c r="I32" s="35"/>
    </row>
    <row r="33" spans="1:13" ht="63" customHeight="1" thickBot="1">
      <c r="A33" s="27" t="s">
        <v>69</v>
      </c>
      <c r="B33" s="28"/>
      <c r="C33" s="29"/>
      <c r="D33" s="39">
        <v>1</v>
      </c>
      <c r="E33" s="40"/>
      <c r="F33" s="41"/>
      <c r="G33" s="27" t="s">
        <v>70</v>
      </c>
      <c r="H33" s="28"/>
      <c r="I33" s="29"/>
    </row>
    <row r="34" spans="1:13" ht="21">
      <c r="A34" s="1" t="s">
        <v>24</v>
      </c>
      <c r="B34" s="1" t="s">
        <v>25</v>
      </c>
      <c r="C34" s="8" t="s">
        <v>26</v>
      </c>
      <c r="D34" s="8" t="s">
        <v>27</v>
      </c>
      <c r="E34" s="8" t="s">
        <v>28</v>
      </c>
      <c r="F34" s="8" t="s">
        <v>29</v>
      </c>
      <c r="G34" s="8" t="s">
        <v>30</v>
      </c>
      <c r="H34" s="8" t="s">
        <v>31</v>
      </c>
      <c r="I34" s="8" t="s">
        <v>32</v>
      </c>
      <c r="J34" s="9" t="s">
        <v>80</v>
      </c>
      <c r="K34" s="9" t="s">
        <v>24</v>
      </c>
      <c r="L34" s="9" t="s">
        <v>81</v>
      </c>
      <c r="M34" s="9" t="s">
        <v>82</v>
      </c>
    </row>
    <row r="35" spans="1:13" ht="24.75" customHeight="1">
      <c r="A35" s="58" t="s">
        <v>71</v>
      </c>
      <c r="B35" s="53" t="s">
        <v>72</v>
      </c>
      <c r="C35" s="45" t="s">
        <v>73</v>
      </c>
      <c r="D35" s="45" t="s">
        <v>51</v>
      </c>
      <c r="E35" s="45" t="s">
        <v>60</v>
      </c>
      <c r="F35" s="45" t="s">
        <v>61</v>
      </c>
      <c r="G35" s="45" t="s">
        <v>38</v>
      </c>
      <c r="H35" s="45" t="s">
        <v>74</v>
      </c>
      <c r="I35" s="45" t="s">
        <v>75</v>
      </c>
      <c r="J35" s="14" t="s">
        <v>86</v>
      </c>
      <c r="K35" s="13">
        <f>L35/M35*100</f>
        <v>25</v>
      </c>
      <c r="L35" s="13">
        <v>51.75</v>
      </c>
      <c r="M35" s="13">
        <v>207</v>
      </c>
    </row>
    <row r="36" spans="1:13">
      <c r="A36" s="59"/>
      <c r="B36" s="57"/>
      <c r="C36" s="45"/>
      <c r="D36" s="45"/>
      <c r="E36" s="45"/>
      <c r="F36" s="45"/>
      <c r="G36" s="45"/>
      <c r="H36" s="45"/>
      <c r="I36" s="45"/>
      <c r="J36" s="13" t="s">
        <v>84</v>
      </c>
      <c r="K36" s="13">
        <f t="shared" ref="K36:K37" si="0">L36/M36*100</f>
        <v>50</v>
      </c>
      <c r="L36" s="13">
        <v>103.5</v>
      </c>
      <c r="M36" s="13">
        <v>207</v>
      </c>
    </row>
    <row r="37" spans="1:13">
      <c r="A37" s="59"/>
      <c r="B37" s="57"/>
      <c r="C37" s="45"/>
      <c r="D37" s="45"/>
      <c r="E37" s="45"/>
      <c r="F37" s="45"/>
      <c r="G37" s="45"/>
      <c r="H37" s="45"/>
      <c r="I37" s="45"/>
      <c r="J37" s="13" t="s">
        <v>87</v>
      </c>
      <c r="K37" s="13">
        <f t="shared" si="0"/>
        <v>75</v>
      </c>
      <c r="L37" s="13">
        <f>L35*3</f>
        <v>155.25</v>
      </c>
      <c r="M37" s="13">
        <v>207</v>
      </c>
    </row>
    <row r="38" spans="1:13">
      <c r="A38" s="59"/>
      <c r="B38" s="57"/>
      <c r="C38" s="45"/>
      <c r="D38" s="45"/>
      <c r="E38" s="45"/>
      <c r="F38" s="45"/>
      <c r="G38" s="45"/>
      <c r="H38" s="45"/>
      <c r="I38" s="45"/>
      <c r="J38" s="13" t="s">
        <v>85</v>
      </c>
      <c r="K38" s="13">
        <f>L38/M38*100</f>
        <v>100</v>
      </c>
      <c r="L38" s="13">
        <v>207</v>
      </c>
      <c r="M38" s="13">
        <v>207</v>
      </c>
    </row>
    <row r="39" spans="1:13" ht="21" customHeight="1">
      <c r="A39" s="50" t="s">
        <v>76</v>
      </c>
      <c r="B39" s="47" t="s">
        <v>77</v>
      </c>
      <c r="C39" s="46" t="s">
        <v>78</v>
      </c>
      <c r="D39" s="46" t="s">
        <v>51</v>
      </c>
      <c r="E39" s="46" t="s">
        <v>60</v>
      </c>
      <c r="F39" s="46" t="s">
        <v>61</v>
      </c>
      <c r="G39" s="46" t="s">
        <v>38</v>
      </c>
      <c r="H39" s="46" t="s">
        <v>74</v>
      </c>
      <c r="I39" s="46" t="s">
        <v>79</v>
      </c>
      <c r="J39" s="14" t="s">
        <v>86</v>
      </c>
      <c r="K39" s="13">
        <f>L39/M39*100</f>
        <v>25</v>
      </c>
      <c r="L39" s="13">
        <f>L42/4</f>
        <v>32.75</v>
      </c>
      <c r="M39" s="6">
        <v>131</v>
      </c>
    </row>
    <row r="40" spans="1:13">
      <c r="A40" s="51"/>
      <c r="B40" s="48"/>
      <c r="C40" s="46"/>
      <c r="D40" s="46"/>
      <c r="E40" s="46"/>
      <c r="F40" s="46"/>
      <c r="G40" s="46"/>
      <c r="H40" s="46"/>
      <c r="I40" s="46"/>
      <c r="J40" s="13" t="s">
        <v>84</v>
      </c>
      <c r="K40" s="13">
        <f t="shared" ref="K40:K41" si="1">L40/M40*100</f>
        <v>50</v>
      </c>
      <c r="L40" s="6">
        <v>65.5</v>
      </c>
      <c r="M40" s="6">
        <v>131</v>
      </c>
    </row>
    <row r="41" spans="1:13" ht="18.75" customHeight="1">
      <c r="A41" s="51"/>
      <c r="B41" s="48"/>
      <c r="C41" s="46"/>
      <c r="D41" s="46"/>
      <c r="E41" s="46"/>
      <c r="F41" s="46"/>
      <c r="G41" s="46"/>
      <c r="H41" s="46"/>
      <c r="I41" s="46"/>
      <c r="J41" s="13" t="s">
        <v>87</v>
      </c>
      <c r="K41" s="13">
        <f t="shared" si="1"/>
        <v>75</v>
      </c>
      <c r="L41" s="6">
        <f>L40+L39</f>
        <v>98.25</v>
      </c>
      <c r="M41" s="6">
        <v>131</v>
      </c>
    </row>
    <row r="42" spans="1:13" ht="17.25" customHeight="1">
      <c r="A42" s="52"/>
      <c r="B42" s="49"/>
      <c r="C42" s="46"/>
      <c r="D42" s="46"/>
      <c r="E42" s="46"/>
      <c r="F42" s="46"/>
      <c r="G42" s="46"/>
      <c r="H42" s="46"/>
      <c r="I42" s="46"/>
      <c r="J42" s="13" t="s">
        <v>85</v>
      </c>
      <c r="K42" s="13">
        <f>L42/M42*100</f>
        <v>100</v>
      </c>
      <c r="L42" s="13">
        <v>131</v>
      </c>
      <c r="M42" s="6">
        <v>131</v>
      </c>
    </row>
  </sheetData>
  <mergeCells count="82">
    <mergeCell ref="B39:B42"/>
    <mergeCell ref="A39:A42"/>
    <mergeCell ref="A27:A28"/>
    <mergeCell ref="B29:B30"/>
    <mergeCell ref="A29:A30"/>
    <mergeCell ref="B35:B38"/>
    <mergeCell ref="A35:A38"/>
    <mergeCell ref="A33:C33"/>
    <mergeCell ref="I35:I38"/>
    <mergeCell ref="I27:I28"/>
    <mergeCell ref="I39:I42"/>
    <mergeCell ref="C39:C42"/>
    <mergeCell ref="D39:D42"/>
    <mergeCell ref="E39:E42"/>
    <mergeCell ref="F39:F42"/>
    <mergeCell ref="G39:G42"/>
    <mergeCell ref="H39:H42"/>
    <mergeCell ref="C35:C38"/>
    <mergeCell ref="D35:D38"/>
    <mergeCell ref="E35:E38"/>
    <mergeCell ref="F35:F38"/>
    <mergeCell ref="G35:G38"/>
    <mergeCell ref="H35:H38"/>
    <mergeCell ref="D27:D28"/>
    <mergeCell ref="D33:F33"/>
    <mergeCell ref="G33:I33"/>
    <mergeCell ref="I29:I30"/>
    <mergeCell ref="H29:H30"/>
    <mergeCell ref="G29:G30"/>
    <mergeCell ref="F29:F30"/>
    <mergeCell ref="E29:E30"/>
    <mergeCell ref="D29:D30"/>
    <mergeCell ref="A25:C25"/>
    <mergeCell ref="D25:F25"/>
    <mergeCell ref="G25:I25"/>
    <mergeCell ref="A31:I31"/>
    <mergeCell ref="A32:C32"/>
    <mergeCell ref="D32:F32"/>
    <mergeCell ref="G32:I32"/>
    <mergeCell ref="C29:C30"/>
    <mergeCell ref="B27:B28"/>
    <mergeCell ref="C27:C28"/>
    <mergeCell ref="E27:E28"/>
    <mergeCell ref="F27:F28"/>
    <mergeCell ref="G27:G28"/>
    <mergeCell ref="H27:H28"/>
    <mergeCell ref="A19:C19"/>
    <mergeCell ref="D19:F19"/>
    <mergeCell ref="G19:I19"/>
    <mergeCell ref="A23:I23"/>
    <mergeCell ref="A24:C24"/>
    <mergeCell ref="D24:F24"/>
    <mergeCell ref="G24:I24"/>
    <mergeCell ref="A13:C13"/>
    <mergeCell ref="D13:F13"/>
    <mergeCell ref="G13:I13"/>
    <mergeCell ref="A17:I17"/>
    <mergeCell ref="A18:C18"/>
    <mergeCell ref="D18:F18"/>
    <mergeCell ref="G18:I18"/>
    <mergeCell ref="A12:C12"/>
    <mergeCell ref="D12:F12"/>
    <mergeCell ref="G12:I12"/>
    <mergeCell ref="A5:B5"/>
    <mergeCell ref="C5:I5"/>
    <mergeCell ref="A6:I6"/>
    <mergeCell ref="A7:B7"/>
    <mergeCell ref="C7:I7"/>
    <mergeCell ref="A8:B8"/>
    <mergeCell ref="C8:I8"/>
    <mergeCell ref="A9:B9"/>
    <mergeCell ref="C9:I9"/>
    <mergeCell ref="A10:B10"/>
    <mergeCell ref="C10:I10"/>
    <mergeCell ref="A11:I11"/>
    <mergeCell ref="A4:B4"/>
    <mergeCell ref="C4:I4"/>
    <mergeCell ref="A1:I1"/>
    <mergeCell ref="A2:B2"/>
    <mergeCell ref="C2:I2"/>
    <mergeCell ref="A3:B3"/>
    <mergeCell ref="C3:I3"/>
  </mergeCells>
  <pageMargins left="0.7" right="0.7" top="0.75" bottom="0.75" header="0.3" footer="0.3"/>
  <pageSetup paperSize="5" scale="54" orientation="landscape"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5EA25-3A1D-4C6B-A02E-9BEA6FED2B66}">
  <dimension ref="A1:M36"/>
  <sheetViews>
    <sheetView topLeftCell="A30" zoomScaleNormal="100" workbookViewId="0">
      <selection activeCell="A36" sqref="A36:I36"/>
    </sheetView>
  </sheetViews>
  <sheetFormatPr baseColWidth="10" defaultRowHeight="15"/>
  <cols>
    <col min="1" max="1" width="40.28515625" customWidth="1"/>
    <col min="2" max="2" width="39.42578125" customWidth="1"/>
    <col min="3" max="3" width="23.85546875" customWidth="1"/>
    <col min="7" max="7" width="18.5703125" customWidth="1"/>
    <col min="9" max="9" width="37" customWidth="1"/>
    <col min="11" max="11" width="11.5703125" bestFit="1" customWidth="1"/>
    <col min="12" max="12" width="14.85546875" bestFit="1" customWidth="1"/>
    <col min="13" max="13" width="16.140625" customWidth="1"/>
  </cols>
  <sheetData>
    <row r="1" spans="1:13">
      <c r="A1" s="30" t="s">
        <v>0</v>
      </c>
      <c r="B1" s="31"/>
      <c r="C1" s="31"/>
      <c r="D1" s="31"/>
      <c r="E1" s="31"/>
      <c r="F1" s="31"/>
      <c r="G1" s="31"/>
      <c r="H1" s="31"/>
      <c r="I1" s="32"/>
    </row>
    <row r="2" spans="1:13">
      <c r="A2" s="25" t="s">
        <v>1</v>
      </c>
      <c r="B2" s="26"/>
      <c r="C2" s="27" t="s">
        <v>2</v>
      </c>
      <c r="D2" s="28"/>
      <c r="E2" s="28"/>
      <c r="F2" s="28"/>
      <c r="G2" s="28"/>
      <c r="H2" s="28"/>
      <c r="I2" s="29"/>
    </row>
    <row r="3" spans="1:13">
      <c r="A3" s="25" t="s">
        <v>3</v>
      </c>
      <c r="B3" s="26"/>
      <c r="C3" s="27" t="s">
        <v>4</v>
      </c>
      <c r="D3" s="28"/>
      <c r="E3" s="28"/>
      <c r="F3" s="28"/>
      <c r="G3" s="28"/>
      <c r="H3" s="28"/>
      <c r="I3" s="29"/>
    </row>
    <row r="4" spans="1:13">
      <c r="A4" s="25" t="s">
        <v>5</v>
      </c>
      <c r="B4" s="26"/>
      <c r="C4" s="27" t="s">
        <v>6</v>
      </c>
      <c r="D4" s="28"/>
      <c r="E4" s="28"/>
      <c r="F4" s="28"/>
      <c r="G4" s="28"/>
      <c r="H4" s="28"/>
      <c r="I4" s="29"/>
    </row>
    <row r="5" spans="1:13">
      <c r="A5" s="25" t="s">
        <v>7</v>
      </c>
      <c r="B5" s="26"/>
      <c r="C5" s="27" t="s">
        <v>8</v>
      </c>
      <c r="D5" s="28"/>
      <c r="E5" s="28"/>
      <c r="F5" s="28"/>
      <c r="G5" s="28"/>
      <c r="H5" s="28"/>
      <c r="I5" s="29"/>
    </row>
    <row r="6" spans="1:13">
      <c r="A6" s="30" t="s">
        <v>9</v>
      </c>
      <c r="B6" s="31"/>
      <c r="C6" s="31"/>
      <c r="D6" s="31"/>
      <c r="E6" s="31"/>
      <c r="F6" s="31"/>
      <c r="G6" s="31"/>
      <c r="H6" s="31"/>
      <c r="I6" s="32"/>
    </row>
    <row r="7" spans="1:13">
      <c r="A7" s="25" t="s">
        <v>10</v>
      </c>
      <c r="B7" s="26"/>
      <c r="C7" s="27" t="s">
        <v>11</v>
      </c>
      <c r="D7" s="28"/>
      <c r="E7" s="28"/>
      <c r="F7" s="28"/>
      <c r="G7" s="28"/>
      <c r="H7" s="28"/>
      <c r="I7" s="29"/>
    </row>
    <row r="8" spans="1:13">
      <c r="A8" s="25" t="s">
        <v>12</v>
      </c>
      <c r="B8" s="26"/>
      <c r="C8" s="27" t="s">
        <v>13</v>
      </c>
      <c r="D8" s="28"/>
      <c r="E8" s="28"/>
      <c r="F8" s="28"/>
      <c r="G8" s="28"/>
      <c r="H8" s="28"/>
      <c r="I8" s="29"/>
    </row>
    <row r="9" spans="1:13">
      <c r="A9" s="25" t="s">
        <v>14</v>
      </c>
      <c r="B9" s="26"/>
      <c r="C9" s="27" t="s">
        <v>15</v>
      </c>
      <c r="D9" s="28"/>
      <c r="E9" s="28"/>
      <c r="F9" s="28"/>
      <c r="G9" s="28"/>
      <c r="H9" s="28"/>
      <c r="I9" s="29"/>
    </row>
    <row r="10" spans="1:13">
      <c r="A10" s="25" t="s">
        <v>16</v>
      </c>
      <c r="B10" s="26"/>
      <c r="C10" s="27" t="s">
        <v>17</v>
      </c>
      <c r="D10" s="28"/>
      <c r="E10" s="28"/>
      <c r="F10" s="28"/>
      <c r="G10" s="28"/>
      <c r="H10" s="28"/>
      <c r="I10" s="29"/>
    </row>
    <row r="11" spans="1:13">
      <c r="A11" s="36" t="s">
        <v>18</v>
      </c>
      <c r="B11" s="37"/>
      <c r="C11" s="37"/>
      <c r="D11" s="37"/>
      <c r="E11" s="37"/>
      <c r="F11" s="37"/>
      <c r="G11" s="37"/>
      <c r="H11" s="37"/>
      <c r="I11" s="38"/>
    </row>
    <row r="12" spans="1:13">
      <c r="A12" s="33" t="s">
        <v>19</v>
      </c>
      <c r="B12" s="34"/>
      <c r="C12" s="35"/>
      <c r="D12" s="33" t="s">
        <v>20</v>
      </c>
      <c r="E12" s="34"/>
      <c r="F12" s="35"/>
      <c r="G12" s="33" t="s">
        <v>21</v>
      </c>
      <c r="H12" s="34"/>
      <c r="I12" s="35"/>
    </row>
    <row r="13" spans="1:13" ht="84" customHeight="1" thickBot="1">
      <c r="A13" s="27" t="s">
        <v>22</v>
      </c>
      <c r="B13" s="28"/>
      <c r="C13" s="29"/>
      <c r="D13" s="39">
        <v>1</v>
      </c>
      <c r="E13" s="40"/>
      <c r="F13" s="41"/>
      <c r="G13" s="27" t="s">
        <v>23</v>
      </c>
      <c r="H13" s="28"/>
      <c r="I13" s="29"/>
    </row>
    <row r="14" spans="1:13" ht="31.5" customHeight="1">
      <c r="A14" s="1" t="s">
        <v>24</v>
      </c>
      <c r="B14" s="1" t="s">
        <v>25</v>
      </c>
      <c r="C14" s="1" t="s">
        <v>26</v>
      </c>
      <c r="D14" s="1" t="s">
        <v>27</v>
      </c>
      <c r="E14" s="1" t="s">
        <v>28</v>
      </c>
      <c r="F14" s="1" t="s">
        <v>29</v>
      </c>
      <c r="G14" s="1" t="s">
        <v>30</v>
      </c>
      <c r="H14" s="1" t="s">
        <v>31</v>
      </c>
      <c r="I14" s="1" t="s">
        <v>32</v>
      </c>
      <c r="J14" s="9" t="s">
        <v>80</v>
      </c>
      <c r="K14" s="9" t="s">
        <v>24</v>
      </c>
      <c r="L14" s="9" t="s">
        <v>81</v>
      </c>
      <c r="M14" s="9" t="s">
        <v>82</v>
      </c>
    </row>
    <row r="15" spans="1:13">
      <c r="A15" s="36" t="s">
        <v>68</v>
      </c>
      <c r="B15" s="42"/>
      <c r="C15" s="42"/>
      <c r="D15" s="42"/>
      <c r="E15" s="42"/>
      <c r="F15" s="42"/>
      <c r="G15" s="42"/>
      <c r="H15" s="42"/>
      <c r="I15" s="43"/>
    </row>
    <row r="16" spans="1:13">
      <c r="A16" s="33" t="s">
        <v>19</v>
      </c>
      <c r="B16" s="34"/>
      <c r="C16" s="35"/>
      <c r="D16" s="33" t="s">
        <v>20</v>
      </c>
      <c r="E16" s="34"/>
      <c r="F16" s="35"/>
      <c r="G16" s="33" t="s">
        <v>21</v>
      </c>
      <c r="H16" s="34"/>
      <c r="I16" s="35"/>
    </row>
    <row r="17" spans="1:13" ht="63" customHeight="1" thickBot="1">
      <c r="A17" s="27" t="s">
        <v>69</v>
      </c>
      <c r="B17" s="28"/>
      <c r="C17" s="29"/>
      <c r="D17" s="39">
        <v>1</v>
      </c>
      <c r="E17" s="40"/>
      <c r="F17" s="41"/>
      <c r="G17" s="27" t="s">
        <v>70</v>
      </c>
      <c r="H17" s="28"/>
      <c r="I17" s="29"/>
    </row>
    <row r="18" spans="1:13" ht="21">
      <c r="A18" s="1" t="s">
        <v>24</v>
      </c>
      <c r="B18" s="1" t="s">
        <v>25</v>
      </c>
      <c r="C18" s="8" t="s">
        <v>26</v>
      </c>
      <c r="D18" s="8" t="s">
        <v>27</v>
      </c>
      <c r="E18" s="8" t="s">
        <v>28</v>
      </c>
      <c r="F18" s="8" t="s">
        <v>29</v>
      </c>
      <c r="G18" s="8" t="s">
        <v>30</v>
      </c>
      <c r="H18" s="8" t="s">
        <v>31</v>
      </c>
      <c r="I18" s="8" t="s">
        <v>32</v>
      </c>
      <c r="J18" s="9" t="s">
        <v>80</v>
      </c>
      <c r="K18" s="9" t="s">
        <v>24</v>
      </c>
      <c r="L18" s="9" t="s">
        <v>81</v>
      </c>
      <c r="M18" s="9" t="s">
        <v>82</v>
      </c>
    </row>
    <row r="19" spans="1:13" ht="24.75" customHeight="1">
      <c r="A19" s="58" t="s">
        <v>71</v>
      </c>
      <c r="B19" s="53" t="s">
        <v>72</v>
      </c>
      <c r="C19" s="45" t="s">
        <v>73</v>
      </c>
      <c r="D19" s="45" t="s">
        <v>51</v>
      </c>
      <c r="E19" s="45" t="s">
        <v>60</v>
      </c>
      <c r="F19" s="45" t="s">
        <v>61</v>
      </c>
      <c r="G19" s="45" t="s">
        <v>38</v>
      </c>
      <c r="H19" s="45" t="s">
        <v>74</v>
      </c>
      <c r="I19" s="45" t="s">
        <v>75</v>
      </c>
      <c r="J19" s="14" t="s">
        <v>86</v>
      </c>
      <c r="K19" s="13">
        <f>L19/M19*100</f>
        <v>25</v>
      </c>
      <c r="L19" s="13">
        <v>51.75</v>
      </c>
      <c r="M19" s="13">
        <v>207</v>
      </c>
    </row>
    <row r="20" spans="1:13">
      <c r="A20" s="59"/>
      <c r="B20" s="57"/>
      <c r="C20" s="45"/>
      <c r="D20" s="45"/>
      <c r="E20" s="45"/>
      <c r="F20" s="45"/>
      <c r="G20" s="45"/>
      <c r="H20" s="45"/>
      <c r="I20" s="45"/>
      <c r="J20" s="13"/>
      <c r="K20" s="13"/>
      <c r="L20" s="13"/>
      <c r="M20" s="13"/>
    </row>
    <row r="21" spans="1:13">
      <c r="A21" s="59"/>
      <c r="B21" s="57"/>
      <c r="C21" s="45"/>
      <c r="D21" s="45"/>
      <c r="E21" s="45"/>
      <c r="F21" s="45"/>
      <c r="G21" s="45"/>
      <c r="H21" s="45"/>
      <c r="I21" s="45"/>
      <c r="J21" s="13"/>
      <c r="K21" s="13"/>
      <c r="L21" s="13"/>
      <c r="M21" s="13"/>
    </row>
    <row r="22" spans="1:13">
      <c r="A22" s="59"/>
      <c r="B22" s="57"/>
      <c r="C22" s="45"/>
      <c r="D22" s="45"/>
      <c r="E22" s="45"/>
      <c r="F22" s="45"/>
      <c r="G22" s="45"/>
      <c r="H22" s="45"/>
      <c r="I22" s="45"/>
      <c r="J22" s="13"/>
      <c r="K22" s="13"/>
      <c r="L22" s="13"/>
      <c r="M22" s="13"/>
    </row>
    <row r="23" spans="1:13" ht="21" customHeight="1">
      <c r="A23" s="50" t="s">
        <v>76</v>
      </c>
      <c r="B23" s="47" t="s">
        <v>77</v>
      </c>
      <c r="C23" s="46" t="s">
        <v>78</v>
      </c>
      <c r="D23" s="46" t="s">
        <v>51</v>
      </c>
      <c r="E23" s="46" t="s">
        <v>60</v>
      </c>
      <c r="F23" s="46" t="s">
        <v>61</v>
      </c>
      <c r="G23" s="46" t="s">
        <v>38</v>
      </c>
      <c r="H23" s="46" t="s">
        <v>74</v>
      </c>
      <c r="I23" s="46" t="s">
        <v>79</v>
      </c>
      <c r="J23" s="14" t="s">
        <v>86</v>
      </c>
      <c r="K23" s="23">
        <f>L23/M23*100</f>
        <v>15.267175572519085</v>
      </c>
      <c r="L23" s="13">
        <v>20</v>
      </c>
      <c r="M23" s="6">
        <v>131</v>
      </c>
    </row>
    <row r="24" spans="1:13">
      <c r="A24" s="51"/>
      <c r="B24" s="48"/>
      <c r="C24" s="46"/>
      <c r="D24" s="46"/>
      <c r="E24" s="46"/>
      <c r="F24" s="46"/>
      <c r="G24" s="46"/>
      <c r="H24" s="46"/>
      <c r="I24" s="46"/>
      <c r="J24" s="13"/>
      <c r="K24" s="13"/>
      <c r="L24" s="6"/>
      <c r="M24" s="6"/>
    </row>
    <row r="25" spans="1:13" ht="18.75" customHeight="1">
      <c r="A25" s="51"/>
      <c r="B25" s="48"/>
      <c r="C25" s="46"/>
      <c r="D25" s="46"/>
      <c r="E25" s="46"/>
      <c r="F25" s="46"/>
      <c r="G25" s="46"/>
      <c r="H25" s="46"/>
      <c r="I25" s="46"/>
      <c r="J25" s="13"/>
      <c r="K25" s="13"/>
      <c r="L25" s="6"/>
      <c r="M25" s="6"/>
    </row>
    <row r="26" spans="1:13" ht="17.25" customHeight="1">
      <c r="A26" s="52"/>
      <c r="B26" s="49"/>
      <c r="C26" s="46"/>
      <c r="D26" s="46"/>
      <c r="E26" s="46"/>
      <c r="F26" s="46"/>
      <c r="G26" s="46"/>
      <c r="H26" s="46"/>
      <c r="I26" s="46"/>
      <c r="J26" s="13"/>
      <c r="K26" s="13"/>
      <c r="L26" s="13"/>
      <c r="M26" s="6"/>
    </row>
    <row r="27" spans="1:13" ht="15.75" thickBot="1"/>
    <row r="28" spans="1:13" ht="69" customHeight="1" thickTop="1" thickBot="1">
      <c r="A28" s="64" t="s">
        <v>89</v>
      </c>
      <c r="B28" s="65"/>
      <c r="C28" s="65"/>
      <c r="D28" s="65"/>
      <c r="E28" s="65"/>
      <c r="F28" s="65"/>
      <c r="G28" s="65"/>
      <c r="H28" s="65"/>
      <c r="I28" s="65"/>
    </row>
    <row r="29" spans="1:13" ht="29.25" customHeight="1" thickTop="1">
      <c r="A29" s="66" t="s">
        <v>90</v>
      </c>
      <c r="B29" s="67"/>
      <c r="C29" s="67"/>
      <c r="D29" s="67"/>
      <c r="E29" s="67"/>
      <c r="F29" s="67"/>
      <c r="G29" s="67"/>
      <c r="H29" s="67"/>
      <c r="I29" s="67"/>
    </row>
    <row r="30" spans="1:13" ht="36" customHeight="1">
      <c r="A30" s="60" t="s">
        <v>91</v>
      </c>
      <c r="B30" s="61"/>
      <c r="C30" s="61"/>
      <c r="D30" s="61"/>
      <c r="E30" s="61"/>
      <c r="F30" s="61"/>
      <c r="G30" s="61"/>
      <c r="H30" s="61"/>
      <c r="I30" s="61"/>
    </row>
    <row r="31" spans="1:13" ht="54" customHeight="1">
      <c r="A31" s="60" t="s">
        <v>92</v>
      </c>
      <c r="B31" s="61"/>
      <c r="C31" s="61"/>
      <c r="D31" s="61"/>
      <c r="E31" s="61"/>
      <c r="F31" s="61"/>
      <c r="G31" s="61"/>
      <c r="H31" s="61"/>
      <c r="I31" s="61"/>
    </row>
    <row r="32" spans="1:13" ht="52.5" customHeight="1">
      <c r="A32" s="60" t="s">
        <v>93</v>
      </c>
      <c r="B32" s="61"/>
      <c r="C32" s="61"/>
      <c r="D32" s="61"/>
      <c r="E32" s="61"/>
      <c r="F32" s="61"/>
      <c r="G32" s="61"/>
      <c r="H32" s="61"/>
      <c r="I32" s="61"/>
    </row>
    <row r="33" spans="1:9" ht="56.25" customHeight="1">
      <c r="A33" s="60" t="s">
        <v>94</v>
      </c>
      <c r="B33" s="61"/>
      <c r="C33" s="61"/>
      <c r="D33" s="61"/>
      <c r="E33" s="61"/>
      <c r="F33" s="61"/>
      <c r="G33" s="61"/>
      <c r="H33" s="61"/>
      <c r="I33" s="61"/>
    </row>
    <row r="34" spans="1:9" ht="59.25" customHeight="1">
      <c r="A34" s="60" t="s">
        <v>95</v>
      </c>
      <c r="B34" s="61"/>
      <c r="C34" s="61"/>
      <c r="D34" s="61"/>
      <c r="E34" s="61"/>
      <c r="F34" s="61"/>
      <c r="G34" s="61"/>
      <c r="H34" s="61"/>
      <c r="I34" s="61"/>
    </row>
    <row r="35" spans="1:9" ht="69" customHeight="1">
      <c r="A35" s="60" t="s">
        <v>96</v>
      </c>
      <c r="B35" s="61"/>
      <c r="C35" s="61"/>
      <c r="D35" s="61"/>
      <c r="E35" s="61"/>
      <c r="F35" s="61"/>
      <c r="G35" s="61"/>
      <c r="H35" s="61"/>
      <c r="I35" s="61"/>
    </row>
    <row r="36" spans="1:9" ht="69" customHeight="1" thickBot="1">
      <c r="A36" s="62" t="s">
        <v>97</v>
      </c>
      <c r="B36" s="63"/>
      <c r="C36" s="63"/>
      <c r="D36" s="63"/>
      <c r="E36" s="63"/>
      <c r="F36" s="63"/>
      <c r="G36" s="63"/>
      <c r="H36" s="63"/>
      <c r="I36" s="63"/>
    </row>
  </sheetData>
  <mergeCells count="59">
    <mergeCell ref="A33:I33"/>
    <mergeCell ref="A34:I34"/>
    <mergeCell ref="A35:I35"/>
    <mergeCell ref="A36:I36"/>
    <mergeCell ref="A28:I28"/>
    <mergeCell ref="A29:I29"/>
    <mergeCell ref="A30:I30"/>
    <mergeCell ref="A31:I31"/>
    <mergeCell ref="A32:I32"/>
    <mergeCell ref="A8:B8"/>
    <mergeCell ref="C8:I8"/>
    <mergeCell ref="A1:I1"/>
    <mergeCell ref="A2:B2"/>
    <mergeCell ref="C2:I2"/>
    <mergeCell ref="A3:B3"/>
    <mergeCell ref="C3:I3"/>
    <mergeCell ref="A4:B4"/>
    <mergeCell ref="C4:I4"/>
    <mergeCell ref="A5:B5"/>
    <mergeCell ref="C5:I5"/>
    <mergeCell ref="A6:I6"/>
    <mergeCell ref="A7:B7"/>
    <mergeCell ref="C7:I7"/>
    <mergeCell ref="A13:C13"/>
    <mergeCell ref="D13:F13"/>
    <mergeCell ref="G13:I13"/>
    <mergeCell ref="A9:B9"/>
    <mergeCell ref="C9:I9"/>
    <mergeCell ref="A10:B10"/>
    <mergeCell ref="C10:I10"/>
    <mergeCell ref="A11:I11"/>
    <mergeCell ref="A12:C12"/>
    <mergeCell ref="D12:F12"/>
    <mergeCell ref="G12:I12"/>
    <mergeCell ref="A15:I15"/>
    <mergeCell ref="A16:C16"/>
    <mergeCell ref="D16:F16"/>
    <mergeCell ref="G16:I16"/>
    <mergeCell ref="A17:C17"/>
    <mergeCell ref="D17:F17"/>
    <mergeCell ref="G17:I17"/>
    <mergeCell ref="F23:F26"/>
    <mergeCell ref="G23:G26"/>
    <mergeCell ref="A19:A22"/>
    <mergeCell ref="B19:B22"/>
    <mergeCell ref="C19:C22"/>
    <mergeCell ref="D19:D22"/>
    <mergeCell ref="E19:E22"/>
    <mergeCell ref="F19:F22"/>
    <mergeCell ref="A23:A26"/>
    <mergeCell ref="B23:B26"/>
    <mergeCell ref="C23:C26"/>
    <mergeCell ref="D23:D26"/>
    <mergeCell ref="E23:E26"/>
    <mergeCell ref="H23:H26"/>
    <mergeCell ref="I23:I26"/>
    <mergeCell ref="G19:G22"/>
    <mergeCell ref="H19:H22"/>
    <mergeCell ref="I19:I22"/>
  </mergeCells>
  <pageMargins left="0.7" right="0.7" top="0.75" bottom="0.75" header="0.3" footer="0.3"/>
  <pageSetup paperSize="5"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4888F-6112-400B-8553-85EA8BA08F28}">
  <dimension ref="A1:M51"/>
  <sheetViews>
    <sheetView topLeftCell="A43" zoomScaleNormal="100" workbookViewId="0">
      <selection activeCell="A47" sqref="A47:I47"/>
    </sheetView>
  </sheetViews>
  <sheetFormatPr baseColWidth="10" defaultRowHeight="15"/>
  <cols>
    <col min="1" max="1" width="40.28515625" customWidth="1"/>
    <col min="2" max="2" width="39.42578125" customWidth="1"/>
    <col min="3" max="3" width="23.85546875" customWidth="1"/>
    <col min="7" max="7" width="18.5703125" customWidth="1"/>
    <col min="9" max="9" width="37" customWidth="1"/>
    <col min="11" max="11" width="11.5703125" bestFit="1" customWidth="1"/>
    <col min="12" max="12" width="14.85546875" bestFit="1" customWidth="1"/>
    <col min="13" max="13" width="16.140625" customWidth="1"/>
  </cols>
  <sheetData>
    <row r="1" spans="1:13">
      <c r="A1" s="30" t="s">
        <v>0</v>
      </c>
      <c r="B1" s="31"/>
      <c r="C1" s="31"/>
      <c r="D1" s="31"/>
      <c r="E1" s="31"/>
      <c r="F1" s="31"/>
      <c r="G1" s="31"/>
      <c r="H1" s="31"/>
      <c r="I1" s="32"/>
    </row>
    <row r="2" spans="1:13">
      <c r="A2" s="25" t="s">
        <v>1</v>
      </c>
      <c r="B2" s="26"/>
      <c r="C2" s="27" t="s">
        <v>2</v>
      </c>
      <c r="D2" s="28"/>
      <c r="E2" s="28"/>
      <c r="F2" s="28"/>
      <c r="G2" s="28"/>
      <c r="H2" s="28"/>
      <c r="I2" s="29"/>
    </row>
    <row r="3" spans="1:13">
      <c r="A3" s="25" t="s">
        <v>3</v>
      </c>
      <c r="B3" s="26"/>
      <c r="C3" s="27" t="s">
        <v>4</v>
      </c>
      <c r="D3" s="28"/>
      <c r="E3" s="28"/>
      <c r="F3" s="28"/>
      <c r="G3" s="28"/>
      <c r="H3" s="28"/>
      <c r="I3" s="29"/>
    </row>
    <row r="4" spans="1:13">
      <c r="A4" s="25" t="s">
        <v>5</v>
      </c>
      <c r="B4" s="26"/>
      <c r="C4" s="27" t="s">
        <v>6</v>
      </c>
      <c r="D4" s="28"/>
      <c r="E4" s="28"/>
      <c r="F4" s="28"/>
      <c r="G4" s="28"/>
      <c r="H4" s="28"/>
      <c r="I4" s="29"/>
    </row>
    <row r="5" spans="1:13">
      <c r="A5" s="25" t="s">
        <v>7</v>
      </c>
      <c r="B5" s="26"/>
      <c r="C5" s="27" t="s">
        <v>8</v>
      </c>
      <c r="D5" s="28"/>
      <c r="E5" s="28"/>
      <c r="F5" s="28"/>
      <c r="G5" s="28"/>
      <c r="H5" s="28"/>
      <c r="I5" s="29"/>
    </row>
    <row r="6" spans="1:13">
      <c r="A6" s="30" t="s">
        <v>9</v>
      </c>
      <c r="B6" s="31"/>
      <c r="C6" s="31"/>
      <c r="D6" s="31"/>
      <c r="E6" s="31"/>
      <c r="F6" s="31"/>
      <c r="G6" s="31"/>
      <c r="H6" s="31"/>
      <c r="I6" s="32"/>
    </row>
    <row r="7" spans="1:13">
      <c r="A7" s="25" t="s">
        <v>10</v>
      </c>
      <c r="B7" s="26"/>
      <c r="C7" s="27" t="s">
        <v>11</v>
      </c>
      <c r="D7" s="28"/>
      <c r="E7" s="28"/>
      <c r="F7" s="28"/>
      <c r="G7" s="28"/>
      <c r="H7" s="28"/>
      <c r="I7" s="29"/>
    </row>
    <row r="8" spans="1:13">
      <c r="A8" s="25" t="s">
        <v>12</v>
      </c>
      <c r="B8" s="26"/>
      <c r="C8" s="27" t="s">
        <v>13</v>
      </c>
      <c r="D8" s="28"/>
      <c r="E8" s="28"/>
      <c r="F8" s="28"/>
      <c r="G8" s="28"/>
      <c r="H8" s="28"/>
      <c r="I8" s="29"/>
    </row>
    <row r="9" spans="1:13">
      <c r="A9" s="25" t="s">
        <v>14</v>
      </c>
      <c r="B9" s="26"/>
      <c r="C9" s="27" t="s">
        <v>15</v>
      </c>
      <c r="D9" s="28"/>
      <c r="E9" s="28"/>
      <c r="F9" s="28"/>
      <c r="G9" s="28"/>
      <c r="H9" s="28"/>
      <c r="I9" s="29"/>
    </row>
    <row r="10" spans="1:13">
      <c r="A10" s="25" t="s">
        <v>16</v>
      </c>
      <c r="B10" s="26"/>
      <c r="C10" s="27" t="s">
        <v>17</v>
      </c>
      <c r="D10" s="28"/>
      <c r="E10" s="28"/>
      <c r="F10" s="28"/>
      <c r="G10" s="28"/>
      <c r="H10" s="28"/>
      <c r="I10" s="29"/>
    </row>
    <row r="11" spans="1:13">
      <c r="A11" s="36" t="s">
        <v>18</v>
      </c>
      <c r="B11" s="37"/>
      <c r="C11" s="37"/>
      <c r="D11" s="37"/>
      <c r="E11" s="37"/>
      <c r="F11" s="37"/>
      <c r="G11" s="37"/>
      <c r="H11" s="37"/>
      <c r="I11" s="38"/>
    </row>
    <row r="12" spans="1:13">
      <c r="A12" s="33" t="s">
        <v>19</v>
      </c>
      <c r="B12" s="34"/>
      <c r="C12" s="35"/>
      <c r="D12" s="33" t="s">
        <v>20</v>
      </c>
      <c r="E12" s="34"/>
      <c r="F12" s="35"/>
      <c r="G12" s="33" t="s">
        <v>21</v>
      </c>
      <c r="H12" s="34"/>
      <c r="I12" s="35"/>
    </row>
    <row r="13" spans="1:13" ht="84" customHeight="1" thickBot="1">
      <c r="A13" s="27" t="s">
        <v>22</v>
      </c>
      <c r="B13" s="28"/>
      <c r="C13" s="29"/>
      <c r="D13" s="39">
        <v>1</v>
      </c>
      <c r="E13" s="40"/>
      <c r="F13" s="41"/>
      <c r="G13" s="27" t="s">
        <v>23</v>
      </c>
      <c r="H13" s="28"/>
      <c r="I13" s="29"/>
    </row>
    <row r="14" spans="1:13" ht="31.5" customHeight="1">
      <c r="A14" s="1" t="s">
        <v>24</v>
      </c>
      <c r="B14" s="1" t="s">
        <v>25</v>
      </c>
      <c r="C14" s="1" t="s">
        <v>26</v>
      </c>
      <c r="D14" s="1" t="s">
        <v>27</v>
      </c>
      <c r="E14" s="1" t="s">
        <v>28</v>
      </c>
      <c r="F14" s="1" t="s">
        <v>29</v>
      </c>
      <c r="G14" s="1" t="s">
        <v>30</v>
      </c>
      <c r="H14" s="1" t="s">
        <v>31</v>
      </c>
      <c r="I14" s="1" t="s">
        <v>32</v>
      </c>
      <c r="J14" s="9" t="s">
        <v>80</v>
      </c>
      <c r="K14" s="9" t="s">
        <v>24</v>
      </c>
      <c r="L14" s="9" t="s">
        <v>81</v>
      </c>
      <c r="M14" s="9" t="s">
        <v>82</v>
      </c>
    </row>
    <row r="15" spans="1:13" ht="115.5">
      <c r="A15" s="2" t="s">
        <v>88</v>
      </c>
      <c r="B15" s="2" t="s">
        <v>33</v>
      </c>
      <c r="C15" s="2" t="s">
        <v>34</v>
      </c>
      <c r="D15" s="22" t="s">
        <v>35</v>
      </c>
      <c r="E15" s="22" t="s">
        <v>36</v>
      </c>
      <c r="F15" s="22" t="s">
        <v>37</v>
      </c>
      <c r="G15" s="22" t="s">
        <v>38</v>
      </c>
      <c r="H15" s="22" t="s">
        <v>39</v>
      </c>
      <c r="I15" s="7" t="s">
        <v>40</v>
      </c>
      <c r="J15" s="13" t="s">
        <v>100</v>
      </c>
      <c r="K15" s="13">
        <v>0</v>
      </c>
      <c r="L15" s="13"/>
      <c r="M15" s="13"/>
    </row>
    <row r="16" spans="1:13" ht="241.5">
      <c r="A16" s="3" t="s">
        <v>41</v>
      </c>
      <c r="B16" s="3" t="s">
        <v>42</v>
      </c>
      <c r="C16" s="3" t="s">
        <v>43</v>
      </c>
      <c r="D16" s="3" t="s">
        <v>35</v>
      </c>
      <c r="E16" s="3"/>
      <c r="F16" s="3" t="s">
        <v>37</v>
      </c>
      <c r="G16" s="3" t="s">
        <v>38</v>
      </c>
      <c r="H16" s="3" t="s">
        <v>39</v>
      </c>
      <c r="I16" s="3" t="s">
        <v>44</v>
      </c>
      <c r="J16" s="3"/>
      <c r="K16" s="3"/>
      <c r="L16" s="3"/>
      <c r="M16" s="3"/>
    </row>
    <row r="17" spans="1:13" ht="63" customHeight="1">
      <c r="A17" s="36" t="s">
        <v>45</v>
      </c>
      <c r="B17" s="37"/>
      <c r="C17" s="37"/>
      <c r="D17" s="37"/>
      <c r="E17" s="37"/>
      <c r="F17" s="37"/>
      <c r="G17" s="37"/>
      <c r="H17" s="37"/>
      <c r="I17" s="38"/>
    </row>
    <row r="18" spans="1:13">
      <c r="A18" s="33" t="s">
        <v>19</v>
      </c>
      <c r="B18" s="34"/>
      <c r="C18" s="35"/>
      <c r="D18" s="33" t="s">
        <v>20</v>
      </c>
      <c r="E18" s="34"/>
      <c r="F18" s="35"/>
      <c r="G18" s="33" t="s">
        <v>21</v>
      </c>
      <c r="H18" s="34"/>
      <c r="I18" s="35"/>
    </row>
    <row r="19" spans="1:13" ht="24.75" customHeight="1" thickBot="1">
      <c r="A19" s="27" t="s">
        <v>46</v>
      </c>
      <c r="B19" s="28"/>
      <c r="C19" s="29"/>
      <c r="D19" s="39">
        <v>1</v>
      </c>
      <c r="E19" s="40"/>
      <c r="F19" s="41"/>
      <c r="G19" s="27" t="s">
        <v>47</v>
      </c>
      <c r="H19" s="28"/>
      <c r="I19" s="29"/>
    </row>
    <row r="20" spans="1:13" ht="21">
      <c r="A20" s="1" t="s">
        <v>24</v>
      </c>
      <c r="B20" s="1" t="s">
        <v>25</v>
      </c>
      <c r="C20" s="1" t="s">
        <v>26</v>
      </c>
      <c r="D20" s="1" t="s">
        <v>27</v>
      </c>
      <c r="E20" s="1" t="s">
        <v>28</v>
      </c>
      <c r="F20" s="1" t="s">
        <v>29</v>
      </c>
      <c r="G20" s="1" t="s">
        <v>30</v>
      </c>
      <c r="H20" s="1" t="s">
        <v>31</v>
      </c>
      <c r="I20" s="1" t="s">
        <v>32</v>
      </c>
      <c r="J20" s="9" t="s">
        <v>80</v>
      </c>
      <c r="K20" s="9" t="s">
        <v>24</v>
      </c>
      <c r="L20" s="9" t="s">
        <v>81</v>
      </c>
      <c r="M20" s="9" t="s">
        <v>82</v>
      </c>
    </row>
    <row r="21" spans="1:13" ht="42">
      <c r="A21" s="2" t="s">
        <v>48</v>
      </c>
      <c r="B21" s="2" t="s">
        <v>49</v>
      </c>
      <c r="C21" s="2" t="s">
        <v>50</v>
      </c>
      <c r="D21" s="2" t="s">
        <v>51</v>
      </c>
      <c r="E21" s="2" t="s">
        <v>83</v>
      </c>
      <c r="F21" s="2" t="s">
        <v>37</v>
      </c>
      <c r="G21" s="2" t="s">
        <v>52</v>
      </c>
      <c r="H21" s="2" t="s">
        <v>39</v>
      </c>
      <c r="I21" s="7" t="s">
        <v>53</v>
      </c>
      <c r="J21" s="17" t="s">
        <v>100</v>
      </c>
      <c r="K21" s="18">
        <f>L21/M21</f>
        <v>518.36782230023971</v>
      </c>
      <c r="L21" s="19">
        <v>307112.2</v>
      </c>
      <c r="M21" s="20">
        <v>592.46</v>
      </c>
    </row>
    <row r="22" spans="1:13">
      <c r="A22" s="7"/>
      <c r="B22" s="15"/>
      <c r="C22" s="15"/>
      <c r="D22" s="15"/>
      <c r="E22" s="15"/>
      <c r="F22" s="15"/>
      <c r="G22" s="15"/>
      <c r="H22" s="15"/>
      <c r="I22" s="16"/>
      <c r="J22" s="4"/>
    </row>
    <row r="23" spans="1:13" ht="21" customHeight="1">
      <c r="A23" s="36" t="s">
        <v>54</v>
      </c>
      <c r="B23" s="37"/>
      <c r="C23" s="37"/>
      <c r="D23" s="37"/>
      <c r="E23" s="37"/>
      <c r="F23" s="37"/>
      <c r="G23" s="37"/>
      <c r="H23" s="37"/>
      <c r="I23" s="38"/>
    </row>
    <row r="24" spans="1:13">
      <c r="A24" s="33" t="s">
        <v>19</v>
      </c>
      <c r="B24" s="34"/>
      <c r="C24" s="35"/>
      <c r="D24" s="33" t="s">
        <v>20</v>
      </c>
      <c r="E24" s="34"/>
      <c r="F24" s="35"/>
      <c r="G24" s="33" t="s">
        <v>21</v>
      </c>
      <c r="H24" s="34"/>
      <c r="I24" s="35"/>
    </row>
    <row r="25" spans="1:13" ht="18.75" customHeight="1" thickBot="1">
      <c r="A25" s="27" t="s">
        <v>55</v>
      </c>
      <c r="B25" s="28"/>
      <c r="C25" s="29"/>
      <c r="D25" s="39">
        <v>1</v>
      </c>
      <c r="E25" s="40"/>
      <c r="F25" s="41"/>
      <c r="G25" s="27" t="s">
        <v>56</v>
      </c>
      <c r="H25" s="28"/>
      <c r="I25" s="29"/>
    </row>
    <row r="26" spans="1:13" ht="17.25" customHeight="1">
      <c r="A26" s="1" t="s">
        <v>24</v>
      </c>
      <c r="B26" s="8" t="s">
        <v>25</v>
      </c>
      <c r="C26" s="8" t="s">
        <v>26</v>
      </c>
      <c r="D26" s="8" t="s">
        <v>27</v>
      </c>
      <c r="E26" s="8" t="s">
        <v>28</v>
      </c>
      <c r="F26" s="8" t="s">
        <v>29</v>
      </c>
      <c r="G26" s="8" t="s">
        <v>30</v>
      </c>
      <c r="H26" s="8" t="s">
        <v>31</v>
      </c>
      <c r="I26" s="8" t="s">
        <v>32</v>
      </c>
      <c r="J26" s="9" t="s">
        <v>80</v>
      </c>
      <c r="K26" s="9" t="s">
        <v>24</v>
      </c>
      <c r="L26" s="9" t="s">
        <v>81</v>
      </c>
      <c r="M26" s="9" t="s">
        <v>82</v>
      </c>
    </row>
    <row r="27" spans="1:13" ht="42" customHeight="1">
      <c r="A27" s="53" t="s">
        <v>57</v>
      </c>
      <c r="B27" s="45" t="s">
        <v>58</v>
      </c>
      <c r="C27" s="45" t="s">
        <v>59</v>
      </c>
      <c r="D27" s="45" t="s">
        <v>51</v>
      </c>
      <c r="E27" s="45" t="s">
        <v>60</v>
      </c>
      <c r="F27" s="45" t="s">
        <v>61</v>
      </c>
      <c r="G27" s="45" t="s">
        <v>52</v>
      </c>
      <c r="H27" s="45" t="s">
        <v>62</v>
      </c>
      <c r="I27" s="45" t="s">
        <v>63</v>
      </c>
      <c r="J27" s="5" t="s">
        <v>100</v>
      </c>
      <c r="K27" s="24">
        <v>20.07</v>
      </c>
      <c r="L27" s="13">
        <v>12.5</v>
      </c>
      <c r="M27" s="13">
        <v>10.41</v>
      </c>
    </row>
    <row r="28" spans="1:13" ht="43.5" customHeight="1">
      <c r="A28" s="54"/>
      <c r="B28" s="45"/>
      <c r="C28" s="45"/>
      <c r="D28" s="45"/>
      <c r="E28" s="45"/>
      <c r="F28" s="45"/>
      <c r="G28" s="45"/>
      <c r="H28" s="45"/>
      <c r="I28" s="45"/>
      <c r="J28" s="6"/>
      <c r="K28" s="12"/>
      <c r="L28" s="13"/>
      <c r="M28" s="13"/>
    </row>
    <row r="29" spans="1:13">
      <c r="A29" s="55" t="s">
        <v>64</v>
      </c>
      <c r="B29" s="47" t="s">
        <v>65</v>
      </c>
      <c r="C29" s="44" t="s">
        <v>66</v>
      </c>
      <c r="D29" s="44" t="s">
        <v>51</v>
      </c>
      <c r="E29" s="44" t="s">
        <v>60</v>
      </c>
      <c r="F29" s="44" t="s">
        <v>61</v>
      </c>
      <c r="G29" s="44" t="s">
        <v>38</v>
      </c>
      <c r="H29" s="44" t="s">
        <v>62</v>
      </c>
      <c r="I29" s="44" t="s">
        <v>67</v>
      </c>
      <c r="J29" s="11" t="s">
        <v>100</v>
      </c>
      <c r="K29" s="21">
        <f>((L29/M29))*100</f>
        <v>50.877192982456144</v>
      </c>
      <c r="L29" s="10">
        <v>29</v>
      </c>
      <c r="M29" s="10">
        <v>57</v>
      </c>
    </row>
    <row r="30" spans="1:13">
      <c r="A30" s="56"/>
      <c r="B30" s="49"/>
      <c r="C30" s="44"/>
      <c r="D30" s="44"/>
      <c r="E30" s="44"/>
      <c r="F30" s="44"/>
      <c r="G30" s="44"/>
      <c r="H30" s="44"/>
      <c r="I30" s="44"/>
      <c r="J30" s="6"/>
      <c r="K30" s="21"/>
      <c r="L30" s="6"/>
      <c r="M30" s="6"/>
    </row>
    <row r="31" spans="1:13">
      <c r="A31" s="36" t="s">
        <v>68</v>
      </c>
      <c r="B31" s="42"/>
      <c r="C31" s="42"/>
      <c r="D31" s="42"/>
      <c r="E31" s="42"/>
      <c r="F31" s="42"/>
      <c r="G31" s="42"/>
      <c r="H31" s="42"/>
      <c r="I31" s="43"/>
    </row>
    <row r="32" spans="1:13">
      <c r="A32" s="33" t="s">
        <v>19</v>
      </c>
      <c r="B32" s="34"/>
      <c r="C32" s="35"/>
      <c r="D32" s="33" t="s">
        <v>20</v>
      </c>
      <c r="E32" s="34"/>
      <c r="F32" s="35"/>
      <c r="G32" s="33" t="s">
        <v>21</v>
      </c>
      <c r="H32" s="34"/>
      <c r="I32" s="35"/>
    </row>
    <row r="33" spans="1:13" ht="15.75" thickBot="1">
      <c r="A33" s="27" t="s">
        <v>69</v>
      </c>
      <c r="B33" s="28"/>
      <c r="C33" s="29"/>
      <c r="D33" s="39">
        <v>1</v>
      </c>
      <c r="E33" s="40"/>
      <c r="F33" s="41"/>
      <c r="G33" s="27" t="s">
        <v>70</v>
      </c>
      <c r="H33" s="28"/>
      <c r="I33" s="29"/>
    </row>
    <row r="34" spans="1:13" ht="21">
      <c r="A34" s="1" t="s">
        <v>24</v>
      </c>
      <c r="B34" s="1" t="s">
        <v>25</v>
      </c>
      <c r="C34" s="8" t="s">
        <v>26</v>
      </c>
      <c r="D34" s="8" t="s">
        <v>27</v>
      </c>
      <c r="E34" s="8" t="s">
        <v>28</v>
      </c>
      <c r="F34" s="8" t="s">
        <v>29</v>
      </c>
      <c r="G34" s="8" t="s">
        <v>30</v>
      </c>
      <c r="H34" s="8" t="s">
        <v>31</v>
      </c>
      <c r="I34" s="8" t="s">
        <v>32</v>
      </c>
      <c r="J34" s="9" t="s">
        <v>80</v>
      </c>
      <c r="K34" s="9" t="s">
        <v>24</v>
      </c>
      <c r="L34" s="9" t="s">
        <v>81</v>
      </c>
      <c r="M34" s="9" t="s">
        <v>82</v>
      </c>
    </row>
    <row r="35" spans="1:13">
      <c r="A35" s="58" t="s">
        <v>71</v>
      </c>
      <c r="B35" s="53" t="s">
        <v>72</v>
      </c>
      <c r="C35" s="45" t="s">
        <v>73</v>
      </c>
      <c r="D35" s="45" t="s">
        <v>51</v>
      </c>
      <c r="E35" s="45" t="s">
        <v>60</v>
      </c>
      <c r="F35" s="45" t="s">
        <v>61</v>
      </c>
      <c r="G35" s="45" t="s">
        <v>38</v>
      </c>
      <c r="H35" s="45" t="s">
        <v>74</v>
      </c>
      <c r="I35" s="45" t="s">
        <v>75</v>
      </c>
      <c r="J35" s="14" t="s">
        <v>100</v>
      </c>
      <c r="K35" s="23">
        <f>L35/M35*100</f>
        <v>41.666666666666671</v>
      </c>
      <c r="L35" s="13">
        <v>86.25</v>
      </c>
      <c r="M35" s="13">
        <v>207</v>
      </c>
    </row>
    <row r="36" spans="1:13">
      <c r="A36" s="59"/>
      <c r="B36" s="57"/>
      <c r="C36" s="45"/>
      <c r="D36" s="45"/>
      <c r="E36" s="45"/>
      <c r="F36" s="45"/>
      <c r="G36" s="45"/>
      <c r="H36" s="45"/>
      <c r="I36" s="45"/>
      <c r="J36" s="13"/>
      <c r="K36" s="13"/>
      <c r="L36" s="13"/>
      <c r="M36" s="13"/>
    </row>
    <row r="37" spans="1:13">
      <c r="A37" s="59"/>
      <c r="B37" s="57"/>
      <c r="C37" s="45"/>
      <c r="D37" s="45"/>
      <c r="E37" s="45"/>
      <c r="F37" s="45"/>
      <c r="G37" s="45"/>
      <c r="H37" s="45"/>
      <c r="I37" s="45"/>
      <c r="J37" s="13"/>
      <c r="K37" s="13"/>
      <c r="L37" s="13"/>
      <c r="M37" s="13"/>
    </row>
    <row r="38" spans="1:13">
      <c r="A38" s="59"/>
      <c r="B38" s="57"/>
      <c r="C38" s="45"/>
      <c r="D38" s="45"/>
      <c r="E38" s="45"/>
      <c r="F38" s="45"/>
      <c r="G38" s="45"/>
      <c r="H38" s="45"/>
      <c r="I38" s="45"/>
      <c r="J38" s="13"/>
      <c r="K38" s="13"/>
      <c r="L38" s="13"/>
      <c r="M38" s="13"/>
    </row>
    <row r="39" spans="1:13">
      <c r="A39" s="68" t="s">
        <v>76</v>
      </c>
      <c r="B39" s="71" t="s">
        <v>77</v>
      </c>
      <c r="C39" s="44" t="s">
        <v>78</v>
      </c>
      <c r="D39" s="44" t="s">
        <v>51</v>
      </c>
      <c r="E39" s="44" t="s">
        <v>60</v>
      </c>
      <c r="F39" s="44" t="s">
        <v>61</v>
      </c>
      <c r="G39" s="44" t="s">
        <v>38</v>
      </c>
      <c r="H39" s="44" t="s">
        <v>74</v>
      </c>
      <c r="I39" s="44" t="s">
        <v>79</v>
      </c>
      <c r="J39" s="14" t="s">
        <v>100</v>
      </c>
      <c r="K39" s="23">
        <f>L39/M39*100</f>
        <v>19.366412213740457</v>
      </c>
      <c r="L39" s="13">
        <v>25.37</v>
      </c>
      <c r="M39" s="13">
        <v>131</v>
      </c>
    </row>
    <row r="40" spans="1:13">
      <c r="A40" s="69"/>
      <c r="B40" s="72"/>
      <c r="C40" s="44"/>
      <c r="D40" s="44"/>
      <c r="E40" s="44"/>
      <c r="F40" s="44"/>
      <c r="G40" s="44"/>
      <c r="H40" s="44"/>
      <c r="I40" s="44"/>
      <c r="J40" s="13"/>
      <c r="K40" s="13"/>
      <c r="L40" s="6"/>
      <c r="M40" s="6"/>
    </row>
    <row r="41" spans="1:13">
      <c r="A41" s="69"/>
      <c r="B41" s="72"/>
      <c r="C41" s="44"/>
      <c r="D41" s="44"/>
      <c r="E41" s="44"/>
      <c r="F41" s="44"/>
      <c r="G41" s="44"/>
      <c r="H41" s="44"/>
      <c r="I41" s="44"/>
      <c r="J41" s="13"/>
      <c r="K41" s="13"/>
      <c r="L41" s="6"/>
      <c r="M41" s="6"/>
    </row>
    <row r="42" spans="1:13" ht="15.75" thickBot="1">
      <c r="A42" s="70"/>
      <c r="B42" s="73"/>
      <c r="C42" s="44"/>
      <c r="D42" s="44"/>
      <c r="E42" s="44"/>
      <c r="F42" s="44"/>
      <c r="G42" s="44"/>
      <c r="H42" s="44"/>
      <c r="I42" s="44"/>
      <c r="J42" s="13"/>
      <c r="K42" s="13"/>
      <c r="L42" s="13"/>
      <c r="M42" s="6"/>
    </row>
    <row r="43" spans="1:13" ht="69" customHeight="1" thickTop="1" thickBot="1">
      <c r="A43" s="64" t="s">
        <v>89</v>
      </c>
      <c r="B43" s="65"/>
      <c r="C43" s="65"/>
      <c r="D43" s="65"/>
      <c r="E43" s="65"/>
      <c r="F43" s="65"/>
      <c r="G43" s="65"/>
      <c r="H43" s="65"/>
      <c r="I43" s="65"/>
    </row>
    <row r="44" spans="1:13" ht="29.25" customHeight="1" thickTop="1">
      <c r="A44" s="66" t="s">
        <v>90</v>
      </c>
      <c r="B44" s="67"/>
      <c r="C44" s="67"/>
      <c r="D44" s="67"/>
      <c r="E44" s="67"/>
      <c r="F44" s="67"/>
      <c r="G44" s="67"/>
      <c r="H44" s="67"/>
      <c r="I44" s="67"/>
    </row>
    <row r="45" spans="1:13" ht="36" customHeight="1">
      <c r="A45" s="60" t="s">
        <v>91</v>
      </c>
      <c r="B45" s="61"/>
      <c r="C45" s="61"/>
      <c r="D45" s="61"/>
      <c r="E45" s="61"/>
      <c r="F45" s="61"/>
      <c r="G45" s="61"/>
      <c r="H45" s="61"/>
      <c r="I45" s="61"/>
    </row>
    <row r="46" spans="1:13" ht="54" customHeight="1">
      <c r="A46" s="60" t="s">
        <v>98</v>
      </c>
      <c r="B46" s="61"/>
      <c r="C46" s="61"/>
      <c r="D46" s="61"/>
      <c r="E46" s="61"/>
      <c r="F46" s="61"/>
      <c r="G46" s="61"/>
      <c r="H46" s="61"/>
      <c r="I46" s="61"/>
    </row>
    <row r="47" spans="1:13" ht="67.5" customHeight="1">
      <c r="A47" s="60" t="s">
        <v>99</v>
      </c>
      <c r="B47" s="61"/>
      <c r="C47" s="61"/>
      <c r="D47" s="61"/>
      <c r="E47" s="61"/>
      <c r="F47" s="61"/>
      <c r="G47" s="61"/>
      <c r="H47" s="61"/>
      <c r="I47" s="61"/>
    </row>
    <row r="48" spans="1:13" ht="56.25" customHeight="1">
      <c r="A48" s="60" t="s">
        <v>103</v>
      </c>
      <c r="B48" s="61"/>
      <c r="C48" s="61"/>
      <c r="D48" s="61"/>
      <c r="E48" s="61"/>
      <c r="F48" s="61"/>
      <c r="G48" s="61"/>
      <c r="H48" s="61"/>
      <c r="I48" s="61"/>
    </row>
    <row r="49" spans="1:9" ht="71.25" customHeight="1">
      <c r="A49" s="60" t="s">
        <v>101</v>
      </c>
      <c r="B49" s="61"/>
      <c r="C49" s="61"/>
      <c r="D49" s="61"/>
      <c r="E49" s="61"/>
      <c r="F49" s="61"/>
      <c r="G49" s="61"/>
      <c r="H49" s="61"/>
      <c r="I49" s="61"/>
    </row>
    <row r="50" spans="1:9" ht="69" customHeight="1">
      <c r="A50" s="60" t="s">
        <v>102</v>
      </c>
      <c r="B50" s="61"/>
      <c r="C50" s="61"/>
      <c r="D50" s="61"/>
      <c r="E50" s="61"/>
      <c r="F50" s="61"/>
      <c r="G50" s="61"/>
      <c r="H50" s="61"/>
      <c r="I50" s="61"/>
    </row>
    <row r="51" spans="1:9" ht="96.75" customHeight="1" thickBot="1">
      <c r="A51" s="62" t="s">
        <v>104</v>
      </c>
      <c r="B51" s="63"/>
      <c r="C51" s="63"/>
      <c r="D51" s="63"/>
      <c r="E51" s="63"/>
      <c r="F51" s="63"/>
      <c r="G51" s="63"/>
      <c r="H51" s="63"/>
      <c r="I51" s="63"/>
    </row>
  </sheetData>
  <mergeCells count="91">
    <mergeCell ref="A39:A42"/>
    <mergeCell ref="B39:B42"/>
    <mergeCell ref="C39:C42"/>
    <mergeCell ref="D39:D42"/>
    <mergeCell ref="E39:E42"/>
    <mergeCell ref="F35:F38"/>
    <mergeCell ref="G35:G38"/>
    <mergeCell ref="I39:I42"/>
    <mergeCell ref="H35:H38"/>
    <mergeCell ref="I35:I38"/>
    <mergeCell ref="F39:F42"/>
    <mergeCell ref="G39:G42"/>
    <mergeCell ref="H39:H42"/>
    <mergeCell ref="A35:A38"/>
    <mergeCell ref="B35:B38"/>
    <mergeCell ref="C35:C38"/>
    <mergeCell ref="D35:D38"/>
    <mergeCell ref="E35:E38"/>
    <mergeCell ref="H29:H30"/>
    <mergeCell ref="I29:I30"/>
    <mergeCell ref="A31:I31"/>
    <mergeCell ref="A33:C33"/>
    <mergeCell ref="D33:F33"/>
    <mergeCell ref="G33:I33"/>
    <mergeCell ref="C29:C30"/>
    <mergeCell ref="D29:D30"/>
    <mergeCell ref="E29:E30"/>
    <mergeCell ref="F29:F30"/>
    <mergeCell ref="G29:G30"/>
    <mergeCell ref="G19:I19"/>
    <mergeCell ref="A23:I23"/>
    <mergeCell ref="A24:C24"/>
    <mergeCell ref="D24:F24"/>
    <mergeCell ref="G24:I24"/>
    <mergeCell ref="A25:C25"/>
    <mergeCell ref="D25:F25"/>
    <mergeCell ref="G25:I25"/>
    <mergeCell ref="A48:I48"/>
    <mergeCell ref="A49:I49"/>
    <mergeCell ref="D27:D28"/>
    <mergeCell ref="A32:C32"/>
    <mergeCell ref="D32:F32"/>
    <mergeCell ref="G32:I32"/>
    <mergeCell ref="E27:E28"/>
    <mergeCell ref="F27:F28"/>
    <mergeCell ref="G27:G28"/>
    <mergeCell ref="H27:H28"/>
    <mergeCell ref="I27:I28"/>
    <mergeCell ref="A29:A30"/>
    <mergeCell ref="B29:B30"/>
    <mergeCell ref="A50:I50"/>
    <mergeCell ref="A51:I51"/>
    <mergeCell ref="A17:I17"/>
    <mergeCell ref="A18:C18"/>
    <mergeCell ref="D18:F18"/>
    <mergeCell ref="G18:I18"/>
    <mergeCell ref="A19:C19"/>
    <mergeCell ref="D19:F19"/>
    <mergeCell ref="A43:I43"/>
    <mergeCell ref="A44:I44"/>
    <mergeCell ref="A45:I45"/>
    <mergeCell ref="A46:I46"/>
    <mergeCell ref="A47:I47"/>
    <mergeCell ref="A27:A28"/>
    <mergeCell ref="B27:B28"/>
    <mergeCell ref="C27:C28"/>
    <mergeCell ref="A13:C13"/>
    <mergeCell ref="D13:F13"/>
    <mergeCell ref="G13:I13"/>
    <mergeCell ref="A9:B9"/>
    <mergeCell ref="C9:I9"/>
    <mergeCell ref="A10:B10"/>
    <mergeCell ref="C10:I10"/>
    <mergeCell ref="A11:I11"/>
    <mergeCell ref="A12:C12"/>
    <mergeCell ref="D12:F12"/>
    <mergeCell ref="G12:I12"/>
    <mergeCell ref="A8:B8"/>
    <mergeCell ref="C8:I8"/>
    <mergeCell ref="A1:I1"/>
    <mergeCell ref="A2:B2"/>
    <mergeCell ref="C2:I2"/>
    <mergeCell ref="A3:B3"/>
    <mergeCell ref="C3:I3"/>
    <mergeCell ref="A4:B4"/>
    <mergeCell ref="C4:I4"/>
    <mergeCell ref="A5:B5"/>
    <mergeCell ref="C5:I5"/>
    <mergeCell ref="A6:I6"/>
    <mergeCell ref="A7:B7"/>
    <mergeCell ref="C7:I7"/>
  </mergeCells>
  <pageMargins left="0.7" right="0.7" top="0.75" bottom="0.75" header="0.3" footer="0.3"/>
  <pageSetup paperSize="5"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FB65D-C209-4595-A0FB-07AEEDD461D0}">
  <dimension ref="A1:M51"/>
  <sheetViews>
    <sheetView topLeftCell="A41" zoomScaleNormal="100" workbookViewId="0">
      <selection activeCell="A47" sqref="A47:I47"/>
    </sheetView>
  </sheetViews>
  <sheetFormatPr baseColWidth="10" defaultRowHeight="15"/>
  <cols>
    <col min="1" max="1" width="40.28515625" customWidth="1"/>
    <col min="2" max="2" width="39.42578125" customWidth="1"/>
    <col min="3" max="3" width="23.85546875" customWidth="1"/>
    <col min="7" max="7" width="18.5703125" customWidth="1"/>
    <col min="9" max="9" width="37" customWidth="1"/>
    <col min="11" max="11" width="11.5703125" bestFit="1" customWidth="1"/>
    <col min="12" max="12" width="14.85546875" bestFit="1" customWidth="1"/>
    <col min="13" max="13" width="16.140625" customWidth="1"/>
  </cols>
  <sheetData>
    <row r="1" spans="1:13">
      <c r="A1" s="30" t="s">
        <v>0</v>
      </c>
      <c r="B1" s="31"/>
      <c r="C1" s="31"/>
      <c r="D1" s="31"/>
      <c r="E1" s="31"/>
      <c r="F1" s="31"/>
      <c r="G1" s="31"/>
      <c r="H1" s="31"/>
      <c r="I1" s="32"/>
    </row>
    <row r="2" spans="1:13">
      <c r="A2" s="25" t="s">
        <v>1</v>
      </c>
      <c r="B2" s="26"/>
      <c r="C2" s="27" t="s">
        <v>2</v>
      </c>
      <c r="D2" s="28"/>
      <c r="E2" s="28"/>
      <c r="F2" s="28"/>
      <c r="G2" s="28"/>
      <c r="H2" s="28"/>
      <c r="I2" s="29"/>
    </row>
    <row r="3" spans="1:13">
      <c r="A3" s="25" t="s">
        <v>3</v>
      </c>
      <c r="B3" s="26"/>
      <c r="C3" s="27" t="s">
        <v>4</v>
      </c>
      <c r="D3" s="28"/>
      <c r="E3" s="28"/>
      <c r="F3" s="28"/>
      <c r="G3" s="28"/>
      <c r="H3" s="28"/>
      <c r="I3" s="29"/>
    </row>
    <row r="4" spans="1:13">
      <c r="A4" s="25" t="s">
        <v>5</v>
      </c>
      <c r="B4" s="26"/>
      <c r="C4" s="27" t="s">
        <v>6</v>
      </c>
      <c r="D4" s="28"/>
      <c r="E4" s="28"/>
      <c r="F4" s="28"/>
      <c r="G4" s="28"/>
      <c r="H4" s="28"/>
      <c r="I4" s="29"/>
    </row>
    <row r="5" spans="1:13">
      <c r="A5" s="25" t="s">
        <v>7</v>
      </c>
      <c r="B5" s="26"/>
      <c r="C5" s="27" t="s">
        <v>8</v>
      </c>
      <c r="D5" s="28"/>
      <c r="E5" s="28"/>
      <c r="F5" s="28"/>
      <c r="G5" s="28"/>
      <c r="H5" s="28"/>
      <c r="I5" s="29"/>
    </row>
    <row r="6" spans="1:13">
      <c r="A6" s="30" t="s">
        <v>9</v>
      </c>
      <c r="B6" s="31"/>
      <c r="C6" s="31"/>
      <c r="D6" s="31"/>
      <c r="E6" s="31"/>
      <c r="F6" s="31"/>
      <c r="G6" s="31"/>
      <c r="H6" s="31"/>
      <c r="I6" s="32"/>
    </row>
    <row r="7" spans="1:13">
      <c r="A7" s="25" t="s">
        <v>10</v>
      </c>
      <c r="B7" s="26"/>
      <c r="C7" s="27" t="s">
        <v>11</v>
      </c>
      <c r="D7" s="28"/>
      <c r="E7" s="28"/>
      <c r="F7" s="28"/>
      <c r="G7" s="28"/>
      <c r="H7" s="28"/>
      <c r="I7" s="29"/>
    </row>
    <row r="8" spans="1:13">
      <c r="A8" s="25" t="s">
        <v>12</v>
      </c>
      <c r="B8" s="26"/>
      <c r="C8" s="27" t="s">
        <v>13</v>
      </c>
      <c r="D8" s="28"/>
      <c r="E8" s="28"/>
      <c r="F8" s="28"/>
      <c r="G8" s="28"/>
      <c r="H8" s="28"/>
      <c r="I8" s="29"/>
    </row>
    <row r="9" spans="1:13">
      <c r="A9" s="25" t="s">
        <v>14</v>
      </c>
      <c r="B9" s="26"/>
      <c r="C9" s="27" t="s">
        <v>15</v>
      </c>
      <c r="D9" s="28"/>
      <c r="E9" s="28"/>
      <c r="F9" s="28"/>
      <c r="G9" s="28"/>
      <c r="H9" s="28"/>
      <c r="I9" s="29"/>
    </row>
    <row r="10" spans="1:13">
      <c r="A10" s="25" t="s">
        <v>16</v>
      </c>
      <c r="B10" s="26"/>
      <c r="C10" s="27" t="s">
        <v>17</v>
      </c>
      <c r="D10" s="28"/>
      <c r="E10" s="28"/>
      <c r="F10" s="28"/>
      <c r="G10" s="28"/>
      <c r="H10" s="28"/>
      <c r="I10" s="29"/>
    </row>
    <row r="11" spans="1:13">
      <c r="A11" s="36" t="s">
        <v>18</v>
      </c>
      <c r="B11" s="37"/>
      <c r="C11" s="37"/>
      <c r="D11" s="37"/>
      <c r="E11" s="37"/>
      <c r="F11" s="37"/>
      <c r="G11" s="37"/>
      <c r="H11" s="37"/>
      <c r="I11" s="38"/>
    </row>
    <row r="12" spans="1:13">
      <c r="A12" s="33" t="s">
        <v>19</v>
      </c>
      <c r="B12" s="34"/>
      <c r="C12" s="35"/>
      <c r="D12" s="33" t="s">
        <v>20</v>
      </c>
      <c r="E12" s="34"/>
      <c r="F12" s="35"/>
      <c r="G12" s="33" t="s">
        <v>21</v>
      </c>
      <c r="H12" s="34"/>
      <c r="I12" s="35"/>
    </row>
    <row r="13" spans="1:13" ht="84" customHeight="1" thickBot="1">
      <c r="A13" s="27" t="s">
        <v>22</v>
      </c>
      <c r="B13" s="28"/>
      <c r="C13" s="29"/>
      <c r="D13" s="39">
        <v>1</v>
      </c>
      <c r="E13" s="40"/>
      <c r="F13" s="41"/>
      <c r="G13" s="27" t="s">
        <v>23</v>
      </c>
      <c r="H13" s="28"/>
      <c r="I13" s="29"/>
    </row>
    <row r="14" spans="1:13" ht="31.5" customHeight="1">
      <c r="A14" s="1" t="s">
        <v>24</v>
      </c>
      <c r="B14" s="1" t="s">
        <v>25</v>
      </c>
      <c r="C14" s="1" t="s">
        <v>26</v>
      </c>
      <c r="D14" s="1" t="s">
        <v>27</v>
      </c>
      <c r="E14" s="1" t="s">
        <v>28</v>
      </c>
      <c r="F14" s="1" t="s">
        <v>29</v>
      </c>
      <c r="G14" s="1" t="s">
        <v>30</v>
      </c>
      <c r="H14" s="1" t="s">
        <v>31</v>
      </c>
      <c r="I14" s="1" t="s">
        <v>32</v>
      </c>
      <c r="J14" s="9" t="s">
        <v>80</v>
      </c>
      <c r="K14" s="9" t="s">
        <v>24</v>
      </c>
      <c r="L14" s="9" t="s">
        <v>81</v>
      </c>
      <c r="M14" s="9" t="s">
        <v>82</v>
      </c>
    </row>
    <row r="15" spans="1:13" ht="115.5">
      <c r="A15" s="2" t="s">
        <v>88</v>
      </c>
      <c r="B15" s="2" t="s">
        <v>33</v>
      </c>
      <c r="C15" s="2" t="s">
        <v>34</v>
      </c>
      <c r="D15" s="22" t="s">
        <v>35</v>
      </c>
      <c r="E15" s="22" t="s">
        <v>36</v>
      </c>
      <c r="F15" s="22" t="s">
        <v>37</v>
      </c>
      <c r="G15" s="22" t="s">
        <v>38</v>
      </c>
      <c r="H15" s="22" t="s">
        <v>39</v>
      </c>
      <c r="I15" s="7" t="s">
        <v>40</v>
      </c>
      <c r="J15" s="13" t="s">
        <v>84</v>
      </c>
      <c r="K15" s="13">
        <v>0</v>
      </c>
      <c r="L15" s="13"/>
      <c r="M15" s="13"/>
    </row>
    <row r="16" spans="1:13" ht="241.5">
      <c r="A16" s="3" t="s">
        <v>41</v>
      </c>
      <c r="B16" s="3" t="s">
        <v>42</v>
      </c>
      <c r="C16" s="3" t="s">
        <v>43</v>
      </c>
      <c r="D16" s="3" t="s">
        <v>35</v>
      </c>
      <c r="E16" s="3"/>
      <c r="F16" s="3" t="s">
        <v>37</v>
      </c>
      <c r="G16" s="3" t="s">
        <v>38</v>
      </c>
      <c r="H16" s="3" t="s">
        <v>39</v>
      </c>
      <c r="I16" s="3" t="s">
        <v>44</v>
      </c>
      <c r="J16" s="3"/>
      <c r="K16" s="3"/>
      <c r="L16" s="3"/>
      <c r="M16" s="3"/>
    </row>
    <row r="17" spans="1:13" ht="63" customHeight="1">
      <c r="A17" s="36" t="s">
        <v>45</v>
      </c>
      <c r="B17" s="37"/>
      <c r="C17" s="37"/>
      <c r="D17" s="37"/>
      <c r="E17" s="37"/>
      <c r="F17" s="37"/>
      <c r="G17" s="37"/>
      <c r="H17" s="37"/>
      <c r="I17" s="38"/>
    </row>
    <row r="18" spans="1:13">
      <c r="A18" s="33" t="s">
        <v>19</v>
      </c>
      <c r="B18" s="34"/>
      <c r="C18" s="35"/>
      <c r="D18" s="33" t="s">
        <v>20</v>
      </c>
      <c r="E18" s="34"/>
      <c r="F18" s="35"/>
      <c r="G18" s="33" t="s">
        <v>21</v>
      </c>
      <c r="H18" s="34"/>
      <c r="I18" s="35"/>
    </row>
    <row r="19" spans="1:13" ht="24.75" customHeight="1" thickBot="1">
      <c r="A19" s="27" t="s">
        <v>46</v>
      </c>
      <c r="B19" s="28"/>
      <c r="C19" s="29"/>
      <c r="D19" s="39">
        <v>1</v>
      </c>
      <c r="E19" s="40"/>
      <c r="F19" s="41"/>
      <c r="G19" s="27" t="s">
        <v>47</v>
      </c>
      <c r="H19" s="28"/>
      <c r="I19" s="29"/>
    </row>
    <row r="20" spans="1:13" ht="21">
      <c r="A20" s="1" t="s">
        <v>24</v>
      </c>
      <c r="B20" s="1" t="s">
        <v>25</v>
      </c>
      <c r="C20" s="1" t="s">
        <v>26</v>
      </c>
      <c r="D20" s="1" t="s">
        <v>27</v>
      </c>
      <c r="E20" s="1" t="s">
        <v>28</v>
      </c>
      <c r="F20" s="1" t="s">
        <v>29</v>
      </c>
      <c r="G20" s="1" t="s">
        <v>30</v>
      </c>
      <c r="H20" s="1" t="s">
        <v>31</v>
      </c>
      <c r="I20" s="1" t="s">
        <v>32</v>
      </c>
      <c r="J20" s="9" t="s">
        <v>80</v>
      </c>
      <c r="K20" s="9" t="s">
        <v>24</v>
      </c>
      <c r="L20" s="9" t="s">
        <v>81</v>
      </c>
      <c r="M20" s="9" t="s">
        <v>82</v>
      </c>
    </row>
    <row r="21" spans="1:13" ht="42">
      <c r="A21" s="2" t="s">
        <v>48</v>
      </c>
      <c r="B21" s="2" t="s">
        <v>49</v>
      </c>
      <c r="C21" s="2" t="s">
        <v>50</v>
      </c>
      <c r="D21" s="2" t="s">
        <v>51</v>
      </c>
      <c r="E21" s="2" t="s">
        <v>83</v>
      </c>
      <c r="F21" s="2" t="s">
        <v>37</v>
      </c>
      <c r="G21" s="2" t="s">
        <v>52</v>
      </c>
      <c r="H21" s="2" t="s">
        <v>39</v>
      </c>
      <c r="I21" s="7" t="s">
        <v>53</v>
      </c>
      <c r="J21" s="17" t="s">
        <v>84</v>
      </c>
      <c r="K21" s="18">
        <v>0.52</v>
      </c>
      <c r="L21" s="19">
        <v>368534.65</v>
      </c>
      <c r="M21" s="20">
        <v>710961.03</v>
      </c>
    </row>
    <row r="22" spans="1:13">
      <c r="A22" s="7"/>
      <c r="B22" s="15"/>
      <c r="C22" s="15"/>
      <c r="D22" s="15"/>
      <c r="E22" s="15"/>
      <c r="F22" s="15"/>
      <c r="G22" s="15"/>
      <c r="H22" s="15"/>
      <c r="I22" s="16"/>
      <c r="J22" s="4"/>
    </row>
    <row r="23" spans="1:13" ht="21" customHeight="1">
      <c r="A23" s="36" t="s">
        <v>54</v>
      </c>
      <c r="B23" s="37"/>
      <c r="C23" s="37"/>
      <c r="D23" s="37"/>
      <c r="E23" s="37"/>
      <c r="F23" s="37"/>
      <c r="G23" s="37"/>
      <c r="H23" s="37"/>
      <c r="I23" s="38"/>
    </row>
    <row r="24" spans="1:13">
      <c r="A24" s="33" t="s">
        <v>19</v>
      </c>
      <c r="B24" s="34"/>
      <c r="C24" s="35"/>
      <c r="D24" s="33" t="s">
        <v>20</v>
      </c>
      <c r="E24" s="34"/>
      <c r="F24" s="35"/>
      <c r="G24" s="33" t="s">
        <v>21</v>
      </c>
      <c r="H24" s="34"/>
      <c r="I24" s="35"/>
    </row>
    <row r="25" spans="1:13" ht="18.75" customHeight="1" thickBot="1">
      <c r="A25" s="27" t="s">
        <v>55</v>
      </c>
      <c r="B25" s="28"/>
      <c r="C25" s="29"/>
      <c r="D25" s="39">
        <v>1</v>
      </c>
      <c r="E25" s="40"/>
      <c r="F25" s="41"/>
      <c r="G25" s="27" t="s">
        <v>56</v>
      </c>
      <c r="H25" s="28"/>
      <c r="I25" s="29"/>
    </row>
    <row r="26" spans="1:13" ht="17.25" customHeight="1">
      <c r="A26" s="1" t="s">
        <v>24</v>
      </c>
      <c r="B26" s="8" t="s">
        <v>25</v>
      </c>
      <c r="C26" s="8" t="s">
        <v>26</v>
      </c>
      <c r="D26" s="8" t="s">
        <v>27</v>
      </c>
      <c r="E26" s="8" t="s">
        <v>28</v>
      </c>
      <c r="F26" s="8" t="s">
        <v>29</v>
      </c>
      <c r="G26" s="8" t="s">
        <v>30</v>
      </c>
      <c r="H26" s="8" t="s">
        <v>31</v>
      </c>
      <c r="I26" s="8" t="s">
        <v>32</v>
      </c>
      <c r="J26" s="9" t="s">
        <v>80</v>
      </c>
      <c r="K26" s="9" t="s">
        <v>24</v>
      </c>
      <c r="L26" s="9" t="s">
        <v>81</v>
      </c>
      <c r="M26" s="9" t="s">
        <v>82</v>
      </c>
    </row>
    <row r="27" spans="1:13" ht="42" customHeight="1">
      <c r="A27" s="53" t="s">
        <v>57</v>
      </c>
      <c r="B27" s="45" t="s">
        <v>58</v>
      </c>
      <c r="C27" s="45" t="s">
        <v>59</v>
      </c>
      <c r="D27" s="45" t="s">
        <v>51</v>
      </c>
      <c r="E27" s="45" t="s">
        <v>60</v>
      </c>
      <c r="F27" s="45" t="s">
        <v>61</v>
      </c>
      <c r="G27" s="45" t="s">
        <v>52</v>
      </c>
      <c r="H27" s="45" t="s">
        <v>62</v>
      </c>
      <c r="I27" s="45" t="s">
        <v>63</v>
      </c>
      <c r="J27" s="5" t="s">
        <v>84</v>
      </c>
      <c r="K27" s="24">
        <v>20</v>
      </c>
      <c r="L27" s="13">
        <v>15</v>
      </c>
      <c r="M27" s="13">
        <v>12.5</v>
      </c>
    </row>
    <row r="28" spans="1:13" ht="43.5" customHeight="1">
      <c r="A28" s="54"/>
      <c r="B28" s="45"/>
      <c r="C28" s="45"/>
      <c r="D28" s="45"/>
      <c r="E28" s="45"/>
      <c r="F28" s="45"/>
      <c r="G28" s="45"/>
      <c r="H28" s="45"/>
      <c r="I28" s="45"/>
      <c r="J28" s="6"/>
      <c r="K28" s="12"/>
      <c r="L28" s="13"/>
      <c r="M28" s="13"/>
    </row>
    <row r="29" spans="1:13">
      <c r="A29" s="74" t="s">
        <v>64</v>
      </c>
      <c r="B29" s="71" t="s">
        <v>65</v>
      </c>
      <c r="C29" s="44" t="s">
        <v>66</v>
      </c>
      <c r="D29" s="44" t="s">
        <v>51</v>
      </c>
      <c r="E29" s="44" t="s">
        <v>60</v>
      </c>
      <c r="F29" s="44" t="s">
        <v>61</v>
      </c>
      <c r="G29" s="44" t="s">
        <v>38</v>
      </c>
      <c r="H29" s="44" t="s">
        <v>62</v>
      </c>
      <c r="I29" s="44" t="s">
        <v>67</v>
      </c>
      <c r="J29" s="11" t="s">
        <v>84</v>
      </c>
      <c r="K29" s="21">
        <v>54.41</v>
      </c>
      <c r="L29" s="10">
        <v>37</v>
      </c>
      <c r="M29" s="10">
        <v>68</v>
      </c>
    </row>
    <row r="30" spans="1:13">
      <c r="A30" s="75"/>
      <c r="B30" s="73"/>
      <c r="C30" s="44"/>
      <c r="D30" s="44"/>
      <c r="E30" s="44"/>
      <c r="F30" s="44"/>
      <c r="G30" s="44"/>
      <c r="H30" s="44"/>
      <c r="I30" s="44"/>
      <c r="J30" s="6"/>
      <c r="K30" s="21"/>
      <c r="L30" s="6"/>
      <c r="M30" s="6"/>
    </row>
    <row r="31" spans="1:13">
      <c r="A31" s="36" t="s">
        <v>68</v>
      </c>
      <c r="B31" s="42"/>
      <c r="C31" s="42"/>
      <c r="D31" s="42"/>
      <c r="E31" s="42"/>
      <c r="F31" s="42"/>
      <c r="G31" s="42"/>
      <c r="H31" s="42"/>
      <c r="I31" s="43"/>
    </row>
    <row r="32" spans="1:13">
      <c r="A32" s="33" t="s">
        <v>19</v>
      </c>
      <c r="B32" s="34"/>
      <c r="C32" s="35"/>
      <c r="D32" s="33" t="s">
        <v>20</v>
      </c>
      <c r="E32" s="34"/>
      <c r="F32" s="35"/>
      <c r="G32" s="33" t="s">
        <v>21</v>
      </c>
      <c r="H32" s="34"/>
      <c r="I32" s="35"/>
    </row>
    <row r="33" spans="1:13" ht="15.75" thickBot="1">
      <c r="A33" s="27" t="s">
        <v>69</v>
      </c>
      <c r="B33" s="28"/>
      <c r="C33" s="29"/>
      <c r="D33" s="39">
        <v>1</v>
      </c>
      <c r="E33" s="40"/>
      <c r="F33" s="41"/>
      <c r="G33" s="27" t="s">
        <v>70</v>
      </c>
      <c r="H33" s="28"/>
      <c r="I33" s="29"/>
    </row>
    <row r="34" spans="1:13" ht="21">
      <c r="A34" s="1" t="s">
        <v>24</v>
      </c>
      <c r="B34" s="1" t="s">
        <v>25</v>
      </c>
      <c r="C34" s="8" t="s">
        <v>26</v>
      </c>
      <c r="D34" s="8" t="s">
        <v>27</v>
      </c>
      <c r="E34" s="8" t="s">
        <v>28</v>
      </c>
      <c r="F34" s="8" t="s">
        <v>29</v>
      </c>
      <c r="G34" s="8" t="s">
        <v>30</v>
      </c>
      <c r="H34" s="8" t="s">
        <v>31</v>
      </c>
      <c r="I34" s="8" t="s">
        <v>32</v>
      </c>
      <c r="J34" s="9" t="s">
        <v>80</v>
      </c>
      <c r="K34" s="9" t="s">
        <v>24</v>
      </c>
      <c r="L34" s="9" t="s">
        <v>81</v>
      </c>
      <c r="M34" s="9" t="s">
        <v>82</v>
      </c>
    </row>
    <row r="35" spans="1:13">
      <c r="A35" s="58" t="s">
        <v>71</v>
      </c>
      <c r="B35" s="53" t="s">
        <v>72</v>
      </c>
      <c r="C35" s="45" t="s">
        <v>73</v>
      </c>
      <c r="D35" s="45" t="s">
        <v>51</v>
      </c>
      <c r="E35" s="45" t="s">
        <v>60</v>
      </c>
      <c r="F35" s="45" t="s">
        <v>61</v>
      </c>
      <c r="G35" s="45" t="s">
        <v>38</v>
      </c>
      <c r="H35" s="45" t="s">
        <v>74</v>
      </c>
      <c r="I35" s="45" t="s">
        <v>75</v>
      </c>
      <c r="J35" s="14" t="s">
        <v>84</v>
      </c>
      <c r="K35" s="23">
        <v>50</v>
      </c>
      <c r="L35" s="13">
        <v>103.5</v>
      </c>
      <c r="M35" s="13">
        <v>207</v>
      </c>
    </row>
    <row r="36" spans="1:13">
      <c r="A36" s="59"/>
      <c r="B36" s="57"/>
      <c r="C36" s="45"/>
      <c r="D36" s="45"/>
      <c r="E36" s="45"/>
      <c r="F36" s="45"/>
      <c r="G36" s="45"/>
      <c r="H36" s="45"/>
      <c r="I36" s="45"/>
      <c r="J36" s="13"/>
      <c r="K36" s="13"/>
      <c r="L36" s="13"/>
      <c r="M36" s="13"/>
    </row>
    <row r="37" spans="1:13">
      <c r="A37" s="59"/>
      <c r="B37" s="57"/>
      <c r="C37" s="45"/>
      <c r="D37" s="45"/>
      <c r="E37" s="45"/>
      <c r="F37" s="45"/>
      <c r="G37" s="45"/>
      <c r="H37" s="45"/>
      <c r="I37" s="45"/>
      <c r="J37" s="13"/>
      <c r="K37" s="13"/>
      <c r="L37" s="13"/>
      <c r="M37" s="13"/>
    </row>
    <row r="38" spans="1:13">
      <c r="A38" s="59"/>
      <c r="B38" s="57"/>
      <c r="C38" s="45"/>
      <c r="D38" s="45"/>
      <c r="E38" s="45"/>
      <c r="F38" s="45"/>
      <c r="G38" s="45"/>
      <c r="H38" s="45"/>
      <c r="I38" s="45"/>
      <c r="J38" s="13"/>
      <c r="K38" s="13"/>
      <c r="L38" s="13"/>
      <c r="M38" s="13"/>
    </row>
    <row r="39" spans="1:13">
      <c r="A39" s="68" t="s">
        <v>76</v>
      </c>
      <c r="B39" s="71" t="s">
        <v>77</v>
      </c>
      <c r="C39" s="44" t="s">
        <v>78</v>
      </c>
      <c r="D39" s="44" t="s">
        <v>51</v>
      </c>
      <c r="E39" s="44" t="s">
        <v>60</v>
      </c>
      <c r="F39" s="44" t="s">
        <v>61</v>
      </c>
      <c r="G39" s="44" t="s">
        <v>38</v>
      </c>
      <c r="H39" s="44" t="s">
        <v>74</v>
      </c>
      <c r="I39" s="44" t="s">
        <v>79</v>
      </c>
      <c r="J39" s="14" t="s">
        <v>84</v>
      </c>
      <c r="K39" s="23">
        <v>40.68</v>
      </c>
      <c r="L39" s="13">
        <v>65.5</v>
      </c>
      <c r="M39" s="13">
        <v>161</v>
      </c>
    </row>
    <row r="40" spans="1:13">
      <c r="A40" s="69"/>
      <c r="B40" s="72"/>
      <c r="C40" s="44"/>
      <c r="D40" s="44"/>
      <c r="E40" s="44"/>
      <c r="F40" s="44"/>
      <c r="G40" s="44"/>
      <c r="H40" s="44"/>
      <c r="I40" s="44"/>
      <c r="J40" s="13"/>
      <c r="K40" s="13"/>
      <c r="L40" s="6"/>
      <c r="M40" s="6"/>
    </row>
    <row r="41" spans="1:13">
      <c r="A41" s="69"/>
      <c r="B41" s="72"/>
      <c r="C41" s="44"/>
      <c r="D41" s="44"/>
      <c r="E41" s="44"/>
      <c r="F41" s="44"/>
      <c r="G41" s="44"/>
      <c r="H41" s="44"/>
      <c r="I41" s="44"/>
      <c r="J41" s="13"/>
      <c r="K41" s="13"/>
      <c r="L41" s="6"/>
      <c r="M41" s="6"/>
    </row>
    <row r="42" spans="1:13" ht="15.75" thickBot="1">
      <c r="A42" s="70"/>
      <c r="B42" s="73"/>
      <c r="C42" s="44"/>
      <c r="D42" s="44"/>
      <c r="E42" s="44"/>
      <c r="F42" s="44"/>
      <c r="G42" s="44"/>
      <c r="H42" s="44"/>
      <c r="I42" s="44"/>
      <c r="J42" s="13"/>
      <c r="K42" s="13"/>
      <c r="L42" s="13"/>
      <c r="M42" s="6"/>
    </row>
    <row r="43" spans="1:13" ht="69" customHeight="1" thickTop="1" thickBot="1">
      <c r="A43" s="64" t="s">
        <v>89</v>
      </c>
      <c r="B43" s="65"/>
      <c r="C43" s="65"/>
      <c r="D43" s="65"/>
      <c r="E43" s="65"/>
      <c r="F43" s="65"/>
      <c r="G43" s="65"/>
      <c r="H43" s="65"/>
      <c r="I43" s="65"/>
    </row>
    <row r="44" spans="1:13" ht="29.25" customHeight="1" thickTop="1">
      <c r="A44" s="66" t="s">
        <v>90</v>
      </c>
      <c r="B44" s="67"/>
      <c r="C44" s="67"/>
      <c r="D44" s="67"/>
      <c r="E44" s="67"/>
      <c r="F44" s="67"/>
      <c r="G44" s="67"/>
      <c r="H44" s="67"/>
      <c r="I44" s="67"/>
    </row>
    <row r="45" spans="1:13" ht="36" customHeight="1">
      <c r="A45" s="60" t="s">
        <v>91</v>
      </c>
      <c r="B45" s="61"/>
      <c r="C45" s="61"/>
      <c r="D45" s="61"/>
      <c r="E45" s="61"/>
      <c r="F45" s="61"/>
      <c r="G45" s="61"/>
      <c r="H45" s="61"/>
      <c r="I45" s="61"/>
    </row>
    <row r="46" spans="1:13" ht="54" customHeight="1">
      <c r="A46" s="60" t="s">
        <v>98</v>
      </c>
      <c r="B46" s="61"/>
      <c r="C46" s="61"/>
      <c r="D46" s="61"/>
      <c r="E46" s="61"/>
      <c r="F46" s="61"/>
      <c r="G46" s="61"/>
      <c r="H46" s="61"/>
      <c r="I46" s="61"/>
    </row>
    <row r="47" spans="1:13" ht="67.5" customHeight="1">
      <c r="A47" s="60" t="s">
        <v>106</v>
      </c>
      <c r="B47" s="61"/>
      <c r="C47" s="61"/>
      <c r="D47" s="61"/>
      <c r="E47" s="61"/>
      <c r="F47" s="61"/>
      <c r="G47" s="61"/>
      <c r="H47" s="61"/>
      <c r="I47" s="61"/>
    </row>
    <row r="48" spans="1:13" ht="56.25" customHeight="1">
      <c r="A48" s="60" t="s">
        <v>107</v>
      </c>
      <c r="B48" s="61"/>
      <c r="C48" s="61"/>
      <c r="D48" s="61"/>
      <c r="E48" s="61"/>
      <c r="F48" s="61"/>
      <c r="G48" s="61"/>
      <c r="H48" s="61"/>
      <c r="I48" s="61"/>
    </row>
    <row r="49" spans="1:9" ht="71.25" customHeight="1">
      <c r="A49" s="60" t="s">
        <v>105</v>
      </c>
      <c r="B49" s="61"/>
      <c r="C49" s="61"/>
      <c r="D49" s="61"/>
      <c r="E49" s="61"/>
      <c r="F49" s="61"/>
      <c r="G49" s="61"/>
      <c r="H49" s="61"/>
      <c r="I49" s="61"/>
    </row>
    <row r="50" spans="1:9" ht="69" customHeight="1">
      <c r="A50" s="60" t="s">
        <v>108</v>
      </c>
      <c r="B50" s="61"/>
      <c r="C50" s="61"/>
      <c r="D50" s="61"/>
      <c r="E50" s="61"/>
      <c r="F50" s="61"/>
      <c r="G50" s="61"/>
      <c r="H50" s="61"/>
      <c r="I50" s="61"/>
    </row>
    <row r="51" spans="1:9" ht="96.75" customHeight="1" thickBot="1">
      <c r="A51" s="62" t="s">
        <v>109</v>
      </c>
      <c r="B51" s="63"/>
      <c r="C51" s="63"/>
      <c r="D51" s="63"/>
      <c r="E51" s="63"/>
      <c r="F51" s="63"/>
      <c r="G51" s="63"/>
      <c r="H51" s="63"/>
      <c r="I51" s="63"/>
    </row>
  </sheetData>
  <mergeCells count="91">
    <mergeCell ref="A4:B4"/>
    <mergeCell ref="C4:I4"/>
    <mergeCell ref="A1:I1"/>
    <mergeCell ref="A2:B2"/>
    <mergeCell ref="C2:I2"/>
    <mergeCell ref="A3:B3"/>
    <mergeCell ref="C3:I3"/>
    <mergeCell ref="A12:C12"/>
    <mergeCell ref="D12:F12"/>
    <mergeCell ref="G12:I12"/>
    <mergeCell ref="A5:B5"/>
    <mergeCell ref="C5:I5"/>
    <mergeCell ref="A6:I6"/>
    <mergeCell ref="A7:B7"/>
    <mergeCell ref="C7:I7"/>
    <mergeCell ref="A8:B8"/>
    <mergeCell ref="C8:I8"/>
    <mergeCell ref="A9:B9"/>
    <mergeCell ref="C9:I9"/>
    <mergeCell ref="A10:B10"/>
    <mergeCell ref="C10:I10"/>
    <mergeCell ref="A11:I11"/>
    <mergeCell ref="A13:C13"/>
    <mergeCell ref="D13:F13"/>
    <mergeCell ref="G13:I13"/>
    <mergeCell ref="A17:I17"/>
    <mergeCell ref="A18:C18"/>
    <mergeCell ref="D18:F18"/>
    <mergeCell ref="G18:I18"/>
    <mergeCell ref="H29:H30"/>
    <mergeCell ref="A19:C19"/>
    <mergeCell ref="D19:F19"/>
    <mergeCell ref="G19:I19"/>
    <mergeCell ref="A23:I23"/>
    <mergeCell ref="A24:C24"/>
    <mergeCell ref="D24:F24"/>
    <mergeCell ref="G24:I24"/>
    <mergeCell ref="A25:C25"/>
    <mergeCell ref="D25:F25"/>
    <mergeCell ref="G25:I25"/>
    <mergeCell ref="A27:A28"/>
    <mergeCell ref="B27:B28"/>
    <mergeCell ref="C27:C28"/>
    <mergeCell ref="D27:D28"/>
    <mergeCell ref="E27:E28"/>
    <mergeCell ref="F27:F28"/>
    <mergeCell ref="G27:G28"/>
    <mergeCell ref="H27:H28"/>
    <mergeCell ref="I27:I28"/>
    <mergeCell ref="F35:F38"/>
    <mergeCell ref="I29:I30"/>
    <mergeCell ref="A31:I31"/>
    <mergeCell ref="A32:C32"/>
    <mergeCell ref="D32:F32"/>
    <mergeCell ref="G32:I32"/>
    <mergeCell ref="A33:C33"/>
    <mergeCell ref="D33:F33"/>
    <mergeCell ref="G33:I33"/>
    <mergeCell ref="A29:A30"/>
    <mergeCell ref="B29:B30"/>
    <mergeCell ref="C29:C30"/>
    <mergeCell ref="D29:D30"/>
    <mergeCell ref="E29:E30"/>
    <mergeCell ref="F29:F30"/>
    <mergeCell ref="G29:G30"/>
    <mergeCell ref="A46:I46"/>
    <mergeCell ref="G35:G38"/>
    <mergeCell ref="H35:H38"/>
    <mergeCell ref="I35:I38"/>
    <mergeCell ref="A39:A42"/>
    <mergeCell ref="B39:B42"/>
    <mergeCell ref="C39:C42"/>
    <mergeCell ref="D39:D42"/>
    <mergeCell ref="E39:E42"/>
    <mergeCell ref="F39:F42"/>
    <mergeCell ref="G39:G42"/>
    <mergeCell ref="A35:A38"/>
    <mergeCell ref="B35:B38"/>
    <mergeCell ref="C35:C38"/>
    <mergeCell ref="D35:D38"/>
    <mergeCell ref="E35:E38"/>
    <mergeCell ref="H39:H42"/>
    <mergeCell ref="A48:I48"/>
    <mergeCell ref="A49:I49"/>
    <mergeCell ref="A50:I50"/>
    <mergeCell ref="A51:I51"/>
    <mergeCell ref="I39:I42"/>
    <mergeCell ref="A43:I43"/>
    <mergeCell ref="A44:I44"/>
    <mergeCell ref="A45:I45"/>
    <mergeCell ref="A47:I47"/>
  </mergeCells>
  <pageMargins left="0.7" right="0.7" top="0.75" bottom="0.75" header="0.3" footer="0.3"/>
  <pageSetup paperSize="5"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97968-2AB1-48FF-BDAD-9028A29ADA0C}">
  <dimension ref="A1:M36"/>
  <sheetViews>
    <sheetView topLeftCell="A28" zoomScaleNormal="100" workbookViewId="0">
      <selection activeCell="I19" sqref="I19:I22"/>
    </sheetView>
  </sheetViews>
  <sheetFormatPr baseColWidth="10" defaultRowHeight="15"/>
  <cols>
    <col min="1" max="1" width="40.28515625" customWidth="1"/>
    <col min="2" max="2" width="39.42578125" customWidth="1"/>
    <col min="3" max="3" width="23.85546875" customWidth="1"/>
    <col min="7" max="7" width="18.5703125" customWidth="1"/>
    <col min="9" max="9" width="37" customWidth="1"/>
    <col min="11" max="11" width="11.5703125" bestFit="1" customWidth="1"/>
    <col min="12" max="12" width="14.85546875" bestFit="1" customWidth="1"/>
    <col min="13" max="13" width="16.140625" customWidth="1"/>
  </cols>
  <sheetData>
    <row r="1" spans="1:13">
      <c r="A1" s="30" t="s">
        <v>0</v>
      </c>
      <c r="B1" s="31"/>
      <c r="C1" s="31"/>
      <c r="D1" s="31"/>
      <c r="E1" s="31"/>
      <c r="F1" s="31"/>
      <c r="G1" s="31"/>
      <c r="H1" s="31"/>
      <c r="I1" s="32"/>
    </row>
    <row r="2" spans="1:13">
      <c r="A2" s="25" t="s">
        <v>1</v>
      </c>
      <c r="B2" s="26"/>
      <c r="C2" s="27" t="s">
        <v>2</v>
      </c>
      <c r="D2" s="28"/>
      <c r="E2" s="28"/>
      <c r="F2" s="28"/>
      <c r="G2" s="28"/>
      <c r="H2" s="28"/>
      <c r="I2" s="29"/>
    </row>
    <row r="3" spans="1:13">
      <c r="A3" s="25" t="s">
        <v>3</v>
      </c>
      <c r="B3" s="26"/>
      <c r="C3" s="27" t="s">
        <v>4</v>
      </c>
      <c r="D3" s="28"/>
      <c r="E3" s="28"/>
      <c r="F3" s="28"/>
      <c r="G3" s="28"/>
      <c r="H3" s="28"/>
      <c r="I3" s="29"/>
    </row>
    <row r="4" spans="1:13">
      <c r="A4" s="25" t="s">
        <v>5</v>
      </c>
      <c r="B4" s="26"/>
      <c r="C4" s="27" t="s">
        <v>6</v>
      </c>
      <c r="D4" s="28"/>
      <c r="E4" s="28"/>
      <c r="F4" s="28"/>
      <c r="G4" s="28"/>
      <c r="H4" s="28"/>
      <c r="I4" s="29"/>
    </row>
    <row r="5" spans="1:13">
      <c r="A5" s="25" t="s">
        <v>7</v>
      </c>
      <c r="B5" s="26"/>
      <c r="C5" s="27" t="s">
        <v>8</v>
      </c>
      <c r="D5" s="28"/>
      <c r="E5" s="28"/>
      <c r="F5" s="28"/>
      <c r="G5" s="28"/>
      <c r="H5" s="28"/>
      <c r="I5" s="29"/>
    </row>
    <row r="6" spans="1:13">
      <c r="A6" s="30" t="s">
        <v>9</v>
      </c>
      <c r="B6" s="31"/>
      <c r="C6" s="31"/>
      <c r="D6" s="31"/>
      <c r="E6" s="31"/>
      <c r="F6" s="31"/>
      <c r="G6" s="31"/>
      <c r="H6" s="31"/>
      <c r="I6" s="32"/>
    </row>
    <row r="7" spans="1:13">
      <c r="A7" s="25" t="s">
        <v>10</v>
      </c>
      <c r="B7" s="26"/>
      <c r="C7" s="27" t="s">
        <v>11</v>
      </c>
      <c r="D7" s="28"/>
      <c r="E7" s="28"/>
      <c r="F7" s="28"/>
      <c r="G7" s="28"/>
      <c r="H7" s="28"/>
      <c r="I7" s="29"/>
    </row>
    <row r="8" spans="1:13">
      <c r="A8" s="25" t="s">
        <v>12</v>
      </c>
      <c r="B8" s="26"/>
      <c r="C8" s="27" t="s">
        <v>13</v>
      </c>
      <c r="D8" s="28"/>
      <c r="E8" s="28"/>
      <c r="F8" s="28"/>
      <c r="G8" s="28"/>
      <c r="H8" s="28"/>
      <c r="I8" s="29"/>
    </row>
    <row r="9" spans="1:13">
      <c r="A9" s="25" t="s">
        <v>14</v>
      </c>
      <c r="B9" s="26"/>
      <c r="C9" s="27" t="s">
        <v>15</v>
      </c>
      <c r="D9" s="28"/>
      <c r="E9" s="28"/>
      <c r="F9" s="28"/>
      <c r="G9" s="28"/>
      <c r="H9" s="28"/>
      <c r="I9" s="29"/>
    </row>
    <row r="10" spans="1:13">
      <c r="A10" s="25" t="s">
        <v>16</v>
      </c>
      <c r="B10" s="26"/>
      <c r="C10" s="27" t="s">
        <v>17</v>
      </c>
      <c r="D10" s="28"/>
      <c r="E10" s="28"/>
      <c r="F10" s="28"/>
      <c r="G10" s="28"/>
      <c r="H10" s="28"/>
      <c r="I10" s="29"/>
    </row>
    <row r="11" spans="1:13">
      <c r="A11" s="36" t="s">
        <v>18</v>
      </c>
      <c r="B11" s="37"/>
      <c r="C11" s="37"/>
      <c r="D11" s="37"/>
      <c r="E11" s="37"/>
      <c r="F11" s="37"/>
      <c r="G11" s="37"/>
      <c r="H11" s="37"/>
      <c r="I11" s="38"/>
    </row>
    <row r="12" spans="1:13">
      <c r="A12" s="33" t="s">
        <v>19</v>
      </c>
      <c r="B12" s="34"/>
      <c r="C12" s="35"/>
      <c r="D12" s="33" t="s">
        <v>20</v>
      </c>
      <c r="E12" s="34"/>
      <c r="F12" s="35"/>
      <c r="G12" s="33" t="s">
        <v>21</v>
      </c>
      <c r="H12" s="34"/>
      <c r="I12" s="35"/>
    </row>
    <row r="13" spans="1:13" ht="84" customHeight="1" thickBot="1">
      <c r="A13" s="27" t="s">
        <v>22</v>
      </c>
      <c r="B13" s="28"/>
      <c r="C13" s="29"/>
      <c r="D13" s="39">
        <v>1</v>
      </c>
      <c r="E13" s="40"/>
      <c r="F13" s="41"/>
      <c r="G13" s="27" t="s">
        <v>23</v>
      </c>
      <c r="H13" s="28"/>
      <c r="I13" s="29"/>
    </row>
    <row r="14" spans="1:13" ht="31.5" customHeight="1">
      <c r="A14" s="1" t="s">
        <v>24</v>
      </c>
      <c r="B14" s="1" t="s">
        <v>25</v>
      </c>
      <c r="C14" s="1" t="s">
        <v>26</v>
      </c>
      <c r="D14" s="1" t="s">
        <v>27</v>
      </c>
      <c r="E14" s="1" t="s">
        <v>28</v>
      </c>
      <c r="F14" s="1" t="s">
        <v>29</v>
      </c>
      <c r="G14" s="1" t="s">
        <v>30</v>
      </c>
      <c r="H14" s="1" t="s">
        <v>31</v>
      </c>
      <c r="I14" s="1" t="s">
        <v>32</v>
      </c>
      <c r="J14" s="9" t="s">
        <v>80</v>
      </c>
      <c r="K14" s="9" t="s">
        <v>24</v>
      </c>
      <c r="L14" s="9" t="s">
        <v>81</v>
      </c>
      <c r="M14" s="9" t="s">
        <v>82</v>
      </c>
    </row>
    <row r="15" spans="1:13">
      <c r="A15" s="36" t="s">
        <v>68</v>
      </c>
      <c r="B15" s="42"/>
      <c r="C15" s="42"/>
      <c r="D15" s="42"/>
      <c r="E15" s="42"/>
      <c r="F15" s="42"/>
      <c r="G15" s="42"/>
      <c r="H15" s="42"/>
      <c r="I15" s="43"/>
    </row>
    <row r="16" spans="1:13">
      <c r="A16" s="33" t="s">
        <v>19</v>
      </c>
      <c r="B16" s="34"/>
      <c r="C16" s="35"/>
      <c r="D16" s="33" t="s">
        <v>20</v>
      </c>
      <c r="E16" s="34"/>
      <c r="F16" s="35"/>
      <c r="G16" s="33" t="s">
        <v>21</v>
      </c>
      <c r="H16" s="34"/>
      <c r="I16" s="35"/>
    </row>
    <row r="17" spans="1:13" ht="63" customHeight="1" thickBot="1">
      <c r="A17" s="27" t="s">
        <v>69</v>
      </c>
      <c r="B17" s="28"/>
      <c r="C17" s="29"/>
      <c r="D17" s="39">
        <v>1</v>
      </c>
      <c r="E17" s="40"/>
      <c r="F17" s="41"/>
      <c r="G17" s="27" t="s">
        <v>70</v>
      </c>
      <c r="H17" s="28"/>
      <c r="I17" s="29"/>
    </row>
    <row r="18" spans="1:13" ht="21">
      <c r="A18" s="1" t="s">
        <v>24</v>
      </c>
      <c r="B18" s="1" t="s">
        <v>25</v>
      </c>
      <c r="C18" s="8" t="s">
        <v>26</v>
      </c>
      <c r="D18" s="8" t="s">
        <v>27</v>
      </c>
      <c r="E18" s="8" t="s">
        <v>28</v>
      </c>
      <c r="F18" s="8" t="s">
        <v>29</v>
      </c>
      <c r="G18" s="8" t="s">
        <v>30</v>
      </c>
      <c r="H18" s="8" t="s">
        <v>31</v>
      </c>
      <c r="I18" s="8" t="s">
        <v>32</v>
      </c>
      <c r="J18" s="9" t="s">
        <v>80</v>
      </c>
      <c r="K18" s="9" t="s">
        <v>24</v>
      </c>
      <c r="L18" s="9" t="s">
        <v>81</v>
      </c>
      <c r="M18" s="9" t="s">
        <v>82</v>
      </c>
    </row>
    <row r="19" spans="1:13" ht="24.75" customHeight="1">
      <c r="A19" s="58" t="s">
        <v>71</v>
      </c>
      <c r="B19" s="53" t="s">
        <v>72</v>
      </c>
      <c r="C19" s="45" t="s">
        <v>73</v>
      </c>
      <c r="D19" s="45" t="s">
        <v>51</v>
      </c>
      <c r="E19" s="45" t="s">
        <v>60</v>
      </c>
      <c r="F19" s="45" t="s">
        <v>61</v>
      </c>
      <c r="G19" s="45" t="s">
        <v>38</v>
      </c>
      <c r="H19" s="45" t="s">
        <v>74</v>
      </c>
      <c r="I19" s="45" t="s">
        <v>75</v>
      </c>
      <c r="J19" s="14" t="s">
        <v>87</v>
      </c>
      <c r="K19" s="13">
        <v>75</v>
      </c>
      <c r="L19" s="13">
        <v>103.5</v>
      </c>
      <c r="M19" s="13">
        <v>207</v>
      </c>
    </row>
    <row r="20" spans="1:13">
      <c r="A20" s="59"/>
      <c r="B20" s="57"/>
      <c r="C20" s="45"/>
      <c r="D20" s="45"/>
      <c r="E20" s="45"/>
      <c r="F20" s="45"/>
      <c r="G20" s="45"/>
      <c r="H20" s="45"/>
      <c r="I20" s="45"/>
      <c r="J20" s="13"/>
      <c r="K20" s="13"/>
      <c r="L20" s="13"/>
      <c r="M20" s="13"/>
    </row>
    <row r="21" spans="1:13">
      <c r="A21" s="59"/>
      <c r="B21" s="57"/>
      <c r="C21" s="45"/>
      <c r="D21" s="45"/>
      <c r="E21" s="45"/>
      <c r="F21" s="45"/>
      <c r="G21" s="45"/>
      <c r="H21" s="45"/>
      <c r="I21" s="45"/>
      <c r="J21" s="13"/>
      <c r="K21" s="13"/>
      <c r="L21" s="13"/>
      <c r="M21" s="13"/>
    </row>
    <row r="22" spans="1:13">
      <c r="A22" s="59"/>
      <c r="B22" s="57"/>
      <c r="C22" s="45"/>
      <c r="D22" s="45"/>
      <c r="E22" s="45"/>
      <c r="F22" s="45"/>
      <c r="G22" s="45"/>
      <c r="H22" s="45"/>
      <c r="I22" s="45"/>
      <c r="J22" s="13"/>
      <c r="K22" s="13"/>
      <c r="L22" s="13"/>
      <c r="M22" s="13"/>
    </row>
    <row r="23" spans="1:13" ht="21" customHeight="1">
      <c r="A23" s="50" t="s">
        <v>76</v>
      </c>
      <c r="B23" s="47" t="s">
        <v>77</v>
      </c>
      <c r="C23" s="46" t="s">
        <v>78</v>
      </c>
      <c r="D23" s="46" t="s">
        <v>51</v>
      </c>
      <c r="E23" s="46" t="s">
        <v>60</v>
      </c>
      <c r="F23" s="46" t="s">
        <v>61</v>
      </c>
      <c r="G23" s="46" t="s">
        <v>38</v>
      </c>
      <c r="H23" s="46" t="s">
        <v>74</v>
      </c>
      <c r="I23" s="46" t="s">
        <v>79</v>
      </c>
      <c r="J23" s="14" t="s">
        <v>87</v>
      </c>
      <c r="K23" s="23">
        <v>64.12</v>
      </c>
      <c r="L23" s="13">
        <v>84</v>
      </c>
      <c r="M23" s="6">
        <v>131</v>
      </c>
    </row>
    <row r="24" spans="1:13">
      <c r="A24" s="51"/>
      <c r="B24" s="48"/>
      <c r="C24" s="46"/>
      <c r="D24" s="46"/>
      <c r="E24" s="46"/>
      <c r="F24" s="46"/>
      <c r="G24" s="46"/>
      <c r="H24" s="46"/>
      <c r="I24" s="46"/>
      <c r="J24" s="13"/>
      <c r="K24" s="13"/>
      <c r="L24" s="6"/>
      <c r="M24" s="6"/>
    </row>
    <row r="25" spans="1:13" ht="18.75" customHeight="1">
      <c r="A25" s="51"/>
      <c r="B25" s="48"/>
      <c r="C25" s="46"/>
      <c r="D25" s="46"/>
      <c r="E25" s="46"/>
      <c r="F25" s="46"/>
      <c r="G25" s="46"/>
      <c r="H25" s="46"/>
      <c r="I25" s="46"/>
      <c r="J25" s="13"/>
      <c r="K25" s="13"/>
      <c r="L25" s="6"/>
      <c r="M25" s="6"/>
    </row>
    <row r="26" spans="1:13" ht="17.25" customHeight="1">
      <c r="A26" s="52"/>
      <c r="B26" s="49"/>
      <c r="C26" s="46"/>
      <c r="D26" s="46"/>
      <c r="E26" s="46"/>
      <c r="F26" s="46"/>
      <c r="G26" s="46"/>
      <c r="H26" s="46"/>
      <c r="I26" s="46"/>
      <c r="J26" s="13"/>
      <c r="K26" s="13"/>
      <c r="L26" s="13"/>
      <c r="M26" s="6"/>
    </row>
    <row r="27" spans="1:13" ht="15.75" thickBot="1"/>
    <row r="28" spans="1:13" ht="69" customHeight="1" thickTop="1" thickBot="1">
      <c r="A28" s="64" t="s">
        <v>89</v>
      </c>
      <c r="B28" s="65"/>
      <c r="C28" s="65"/>
      <c r="D28" s="65"/>
      <c r="E28" s="65"/>
      <c r="F28" s="65"/>
      <c r="G28" s="65"/>
      <c r="H28" s="65"/>
      <c r="I28" s="65"/>
    </row>
    <row r="29" spans="1:13" ht="29.25" customHeight="1" thickTop="1">
      <c r="A29" s="66" t="s">
        <v>90</v>
      </c>
      <c r="B29" s="67"/>
      <c r="C29" s="67"/>
      <c r="D29" s="67"/>
      <c r="E29" s="67"/>
      <c r="F29" s="67"/>
      <c r="G29" s="67"/>
      <c r="H29" s="67"/>
      <c r="I29" s="67"/>
    </row>
    <row r="30" spans="1:13" ht="36" customHeight="1">
      <c r="A30" s="60" t="s">
        <v>91</v>
      </c>
      <c r="B30" s="61"/>
      <c r="C30" s="61"/>
      <c r="D30" s="61"/>
      <c r="E30" s="61"/>
      <c r="F30" s="61"/>
      <c r="G30" s="61"/>
      <c r="H30" s="61"/>
      <c r="I30" s="61"/>
    </row>
    <row r="31" spans="1:13" ht="54" customHeight="1">
      <c r="A31" s="60" t="s">
        <v>92</v>
      </c>
      <c r="B31" s="61"/>
      <c r="C31" s="61"/>
      <c r="D31" s="61"/>
      <c r="E31" s="61"/>
      <c r="F31" s="61"/>
      <c r="G31" s="61"/>
      <c r="H31" s="61"/>
      <c r="I31" s="61"/>
    </row>
    <row r="32" spans="1:13" ht="52.5" customHeight="1">
      <c r="A32" s="60" t="s">
        <v>93</v>
      </c>
      <c r="B32" s="61"/>
      <c r="C32" s="61"/>
      <c r="D32" s="61"/>
      <c r="E32" s="61"/>
      <c r="F32" s="61"/>
      <c r="G32" s="61"/>
      <c r="H32" s="61"/>
      <c r="I32" s="61"/>
    </row>
    <row r="33" spans="1:9" ht="56.25" customHeight="1">
      <c r="A33" s="60" t="s">
        <v>94</v>
      </c>
      <c r="B33" s="61"/>
      <c r="C33" s="61"/>
      <c r="D33" s="61"/>
      <c r="E33" s="61"/>
      <c r="F33" s="61"/>
      <c r="G33" s="61"/>
      <c r="H33" s="61"/>
      <c r="I33" s="61"/>
    </row>
    <row r="34" spans="1:9" ht="59.25" customHeight="1">
      <c r="A34" s="60" t="s">
        <v>95</v>
      </c>
      <c r="B34" s="61"/>
      <c r="C34" s="61"/>
      <c r="D34" s="61"/>
      <c r="E34" s="61"/>
      <c r="F34" s="61"/>
      <c r="G34" s="61"/>
      <c r="H34" s="61"/>
      <c r="I34" s="61"/>
    </row>
    <row r="35" spans="1:9" ht="69" customHeight="1">
      <c r="A35" s="60" t="s">
        <v>96</v>
      </c>
      <c r="B35" s="61"/>
      <c r="C35" s="61"/>
      <c r="D35" s="61"/>
      <c r="E35" s="61"/>
      <c r="F35" s="61"/>
      <c r="G35" s="61"/>
      <c r="H35" s="61"/>
      <c r="I35" s="61"/>
    </row>
    <row r="36" spans="1:9" ht="69" customHeight="1" thickBot="1">
      <c r="A36" s="62" t="s">
        <v>97</v>
      </c>
      <c r="B36" s="63"/>
      <c r="C36" s="63"/>
      <c r="D36" s="63"/>
      <c r="E36" s="63"/>
      <c r="F36" s="63"/>
      <c r="G36" s="63"/>
      <c r="H36" s="63"/>
      <c r="I36" s="63"/>
    </row>
  </sheetData>
  <mergeCells count="59">
    <mergeCell ref="A35:I35"/>
    <mergeCell ref="A36:I36"/>
    <mergeCell ref="I23:I26"/>
    <mergeCell ref="A28:I28"/>
    <mergeCell ref="A29:I29"/>
    <mergeCell ref="A30:I30"/>
    <mergeCell ref="A31:I31"/>
    <mergeCell ref="A32:I32"/>
    <mergeCell ref="F23:F26"/>
    <mergeCell ref="G23:G26"/>
    <mergeCell ref="H23:H26"/>
    <mergeCell ref="A33:I33"/>
    <mergeCell ref="A34:I34"/>
    <mergeCell ref="A23:A26"/>
    <mergeCell ref="B23:B26"/>
    <mergeCell ref="C23:C26"/>
    <mergeCell ref="D23:D26"/>
    <mergeCell ref="E23:E26"/>
    <mergeCell ref="A17:C17"/>
    <mergeCell ref="D17:F17"/>
    <mergeCell ref="G17:I17"/>
    <mergeCell ref="A19:A22"/>
    <mergeCell ref="B19:B22"/>
    <mergeCell ref="C19:C22"/>
    <mergeCell ref="D19:D22"/>
    <mergeCell ref="E19:E22"/>
    <mergeCell ref="F19:F22"/>
    <mergeCell ref="G19:G22"/>
    <mergeCell ref="H19:H22"/>
    <mergeCell ref="I19:I22"/>
    <mergeCell ref="A13:C13"/>
    <mergeCell ref="D13:F13"/>
    <mergeCell ref="G13:I13"/>
    <mergeCell ref="A15:I15"/>
    <mergeCell ref="A16:C16"/>
    <mergeCell ref="D16:F16"/>
    <mergeCell ref="G16:I16"/>
    <mergeCell ref="A12:C12"/>
    <mergeCell ref="D12:F12"/>
    <mergeCell ref="G12:I12"/>
    <mergeCell ref="A5:B5"/>
    <mergeCell ref="C5:I5"/>
    <mergeCell ref="A6:I6"/>
    <mergeCell ref="A7:B7"/>
    <mergeCell ref="C7:I7"/>
    <mergeCell ref="A8:B8"/>
    <mergeCell ref="C8:I8"/>
    <mergeCell ref="A9:B9"/>
    <mergeCell ref="C9:I9"/>
    <mergeCell ref="A10:B10"/>
    <mergeCell ref="C10:I10"/>
    <mergeCell ref="A11:I11"/>
    <mergeCell ref="A4:B4"/>
    <mergeCell ref="C4:I4"/>
    <mergeCell ref="A1:I1"/>
    <mergeCell ref="A2:B2"/>
    <mergeCell ref="C2:I2"/>
    <mergeCell ref="A3:B3"/>
    <mergeCell ref="C3:I3"/>
  </mergeCells>
  <pageMargins left="0.7" right="0.7" top="0.75" bottom="0.75" header="0.3" footer="0.3"/>
  <pageSetup paperSize="5"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DB34F-1F0C-46CE-A071-F73460C0FB96}">
  <dimension ref="A1:M51"/>
  <sheetViews>
    <sheetView topLeftCell="A44" zoomScaleNormal="100" workbookViewId="0">
      <selection activeCell="A47" sqref="A47:I47"/>
    </sheetView>
  </sheetViews>
  <sheetFormatPr baseColWidth="10" defaultRowHeight="15"/>
  <cols>
    <col min="1" max="1" width="40.28515625" customWidth="1"/>
    <col min="2" max="2" width="39.42578125" customWidth="1"/>
    <col min="3" max="3" width="23.85546875" customWidth="1"/>
    <col min="7" max="7" width="18.5703125" customWidth="1"/>
    <col min="9" max="9" width="37" customWidth="1"/>
    <col min="11" max="11" width="11.5703125" bestFit="1" customWidth="1"/>
    <col min="12" max="12" width="14.85546875" bestFit="1" customWidth="1"/>
    <col min="13" max="13" width="16.140625" customWidth="1"/>
  </cols>
  <sheetData>
    <row r="1" spans="1:13">
      <c r="A1" s="30" t="s">
        <v>0</v>
      </c>
      <c r="B1" s="31"/>
      <c r="C1" s="31"/>
      <c r="D1" s="31"/>
      <c r="E1" s="31"/>
      <c r="F1" s="31"/>
      <c r="G1" s="31"/>
      <c r="H1" s="31"/>
      <c r="I1" s="32"/>
    </row>
    <row r="2" spans="1:13">
      <c r="A2" s="25" t="s">
        <v>1</v>
      </c>
      <c r="B2" s="26"/>
      <c r="C2" s="27" t="s">
        <v>2</v>
      </c>
      <c r="D2" s="28"/>
      <c r="E2" s="28"/>
      <c r="F2" s="28"/>
      <c r="G2" s="28"/>
      <c r="H2" s="28"/>
      <c r="I2" s="29"/>
    </row>
    <row r="3" spans="1:13">
      <c r="A3" s="25" t="s">
        <v>3</v>
      </c>
      <c r="B3" s="26"/>
      <c r="C3" s="27" t="s">
        <v>4</v>
      </c>
      <c r="D3" s="28"/>
      <c r="E3" s="28"/>
      <c r="F3" s="28"/>
      <c r="G3" s="28"/>
      <c r="H3" s="28"/>
      <c r="I3" s="29"/>
    </row>
    <row r="4" spans="1:13">
      <c r="A4" s="25" t="s">
        <v>5</v>
      </c>
      <c r="B4" s="26"/>
      <c r="C4" s="27" t="s">
        <v>6</v>
      </c>
      <c r="D4" s="28"/>
      <c r="E4" s="28"/>
      <c r="F4" s="28"/>
      <c r="G4" s="28"/>
      <c r="H4" s="28"/>
      <c r="I4" s="29"/>
    </row>
    <row r="5" spans="1:13">
      <c r="A5" s="25" t="s">
        <v>7</v>
      </c>
      <c r="B5" s="26"/>
      <c r="C5" s="27" t="s">
        <v>8</v>
      </c>
      <c r="D5" s="28"/>
      <c r="E5" s="28"/>
      <c r="F5" s="28"/>
      <c r="G5" s="28"/>
      <c r="H5" s="28"/>
      <c r="I5" s="29"/>
    </row>
    <row r="6" spans="1:13">
      <c r="A6" s="30" t="s">
        <v>9</v>
      </c>
      <c r="B6" s="31"/>
      <c r="C6" s="31"/>
      <c r="D6" s="31"/>
      <c r="E6" s="31"/>
      <c r="F6" s="31"/>
      <c r="G6" s="31"/>
      <c r="H6" s="31"/>
      <c r="I6" s="32"/>
    </row>
    <row r="7" spans="1:13">
      <c r="A7" s="25" t="s">
        <v>10</v>
      </c>
      <c r="B7" s="26"/>
      <c r="C7" s="27" t="s">
        <v>11</v>
      </c>
      <c r="D7" s="28"/>
      <c r="E7" s="28"/>
      <c r="F7" s="28"/>
      <c r="G7" s="28"/>
      <c r="H7" s="28"/>
      <c r="I7" s="29"/>
    </row>
    <row r="8" spans="1:13">
      <c r="A8" s="25" t="s">
        <v>12</v>
      </c>
      <c r="B8" s="26"/>
      <c r="C8" s="27" t="s">
        <v>13</v>
      </c>
      <c r="D8" s="28"/>
      <c r="E8" s="28"/>
      <c r="F8" s="28"/>
      <c r="G8" s="28"/>
      <c r="H8" s="28"/>
      <c r="I8" s="29"/>
    </row>
    <row r="9" spans="1:13">
      <c r="A9" s="25" t="s">
        <v>14</v>
      </c>
      <c r="B9" s="26"/>
      <c r="C9" s="27" t="s">
        <v>15</v>
      </c>
      <c r="D9" s="28"/>
      <c r="E9" s="28"/>
      <c r="F9" s="28"/>
      <c r="G9" s="28"/>
      <c r="H9" s="28"/>
      <c r="I9" s="29"/>
    </row>
    <row r="10" spans="1:13">
      <c r="A10" s="25" t="s">
        <v>16</v>
      </c>
      <c r="B10" s="26"/>
      <c r="C10" s="27" t="s">
        <v>17</v>
      </c>
      <c r="D10" s="28"/>
      <c r="E10" s="28"/>
      <c r="F10" s="28"/>
      <c r="G10" s="28"/>
      <c r="H10" s="28"/>
      <c r="I10" s="29"/>
    </row>
    <row r="11" spans="1:13">
      <c r="A11" s="36" t="s">
        <v>18</v>
      </c>
      <c r="B11" s="37"/>
      <c r="C11" s="37"/>
      <c r="D11" s="37"/>
      <c r="E11" s="37"/>
      <c r="F11" s="37"/>
      <c r="G11" s="37"/>
      <c r="H11" s="37"/>
      <c r="I11" s="38"/>
    </row>
    <row r="12" spans="1:13">
      <c r="A12" s="33" t="s">
        <v>19</v>
      </c>
      <c r="B12" s="34"/>
      <c r="C12" s="35"/>
      <c r="D12" s="33" t="s">
        <v>20</v>
      </c>
      <c r="E12" s="34"/>
      <c r="F12" s="35"/>
      <c r="G12" s="33" t="s">
        <v>21</v>
      </c>
      <c r="H12" s="34"/>
      <c r="I12" s="35"/>
    </row>
    <row r="13" spans="1:13" ht="84" customHeight="1" thickBot="1">
      <c r="A13" s="27" t="s">
        <v>22</v>
      </c>
      <c r="B13" s="28"/>
      <c r="C13" s="29"/>
      <c r="D13" s="39">
        <v>1</v>
      </c>
      <c r="E13" s="40"/>
      <c r="F13" s="41"/>
      <c r="G13" s="27" t="s">
        <v>23</v>
      </c>
      <c r="H13" s="28"/>
      <c r="I13" s="29"/>
    </row>
    <row r="14" spans="1:13" ht="31.5" customHeight="1">
      <c r="A14" s="1" t="s">
        <v>24</v>
      </c>
      <c r="B14" s="1" t="s">
        <v>25</v>
      </c>
      <c r="C14" s="1" t="s">
        <v>26</v>
      </c>
      <c r="D14" s="1" t="s">
        <v>27</v>
      </c>
      <c r="E14" s="1" t="s">
        <v>28</v>
      </c>
      <c r="F14" s="1" t="s">
        <v>29</v>
      </c>
      <c r="G14" s="1" t="s">
        <v>30</v>
      </c>
      <c r="H14" s="1" t="s">
        <v>31</v>
      </c>
      <c r="I14" s="1" t="s">
        <v>32</v>
      </c>
      <c r="J14" s="9" t="s">
        <v>80</v>
      </c>
      <c r="K14" s="9" t="s">
        <v>24</v>
      </c>
      <c r="L14" s="9" t="s">
        <v>81</v>
      </c>
      <c r="M14" s="9" t="s">
        <v>82</v>
      </c>
    </row>
    <row r="15" spans="1:13" ht="115.5">
      <c r="A15" s="2" t="s">
        <v>88</v>
      </c>
      <c r="B15" s="2" t="s">
        <v>33</v>
      </c>
      <c r="C15" s="2" t="s">
        <v>34</v>
      </c>
      <c r="D15" s="22" t="s">
        <v>35</v>
      </c>
      <c r="E15" s="22" t="s">
        <v>36</v>
      </c>
      <c r="F15" s="22" t="s">
        <v>37</v>
      </c>
      <c r="G15" s="22" t="s">
        <v>38</v>
      </c>
      <c r="H15" s="22" t="s">
        <v>39</v>
      </c>
      <c r="I15" s="7" t="s">
        <v>40</v>
      </c>
      <c r="J15" s="13" t="s">
        <v>85</v>
      </c>
      <c r="K15" s="13">
        <v>4.5</v>
      </c>
      <c r="L15" s="13"/>
      <c r="M15" s="13"/>
    </row>
    <row r="16" spans="1:13" ht="241.5">
      <c r="A16" s="3" t="s">
        <v>41</v>
      </c>
      <c r="B16" s="3" t="s">
        <v>42</v>
      </c>
      <c r="C16" s="3" t="s">
        <v>43</v>
      </c>
      <c r="D16" s="3" t="s">
        <v>35</v>
      </c>
      <c r="E16" s="3"/>
      <c r="F16" s="3" t="s">
        <v>37</v>
      </c>
      <c r="G16" s="3" t="s">
        <v>38</v>
      </c>
      <c r="H16" s="3" t="s">
        <v>39</v>
      </c>
      <c r="I16" s="3" t="s">
        <v>44</v>
      </c>
      <c r="J16" s="3"/>
      <c r="K16" s="3"/>
      <c r="L16" s="3"/>
      <c r="M16" s="3"/>
    </row>
    <row r="17" spans="1:13" ht="63" customHeight="1">
      <c r="A17" s="36" t="s">
        <v>45</v>
      </c>
      <c r="B17" s="37"/>
      <c r="C17" s="37"/>
      <c r="D17" s="37"/>
      <c r="E17" s="37"/>
      <c r="F17" s="37"/>
      <c r="G17" s="37"/>
      <c r="H17" s="37"/>
      <c r="I17" s="38"/>
    </row>
    <row r="18" spans="1:13">
      <c r="A18" s="33" t="s">
        <v>19</v>
      </c>
      <c r="B18" s="34"/>
      <c r="C18" s="35"/>
      <c r="D18" s="33" t="s">
        <v>20</v>
      </c>
      <c r="E18" s="34"/>
      <c r="F18" s="35"/>
      <c r="G18" s="33" t="s">
        <v>21</v>
      </c>
      <c r="H18" s="34"/>
      <c r="I18" s="35"/>
    </row>
    <row r="19" spans="1:13" ht="24.75" customHeight="1" thickBot="1">
      <c r="A19" s="27" t="s">
        <v>46</v>
      </c>
      <c r="B19" s="28"/>
      <c r="C19" s="29"/>
      <c r="D19" s="39">
        <v>1</v>
      </c>
      <c r="E19" s="40"/>
      <c r="F19" s="41"/>
      <c r="G19" s="27" t="s">
        <v>47</v>
      </c>
      <c r="H19" s="28"/>
      <c r="I19" s="29"/>
    </row>
    <row r="20" spans="1:13" ht="21">
      <c r="A20" s="1" t="s">
        <v>24</v>
      </c>
      <c r="B20" s="1" t="s">
        <v>25</v>
      </c>
      <c r="C20" s="1" t="s">
        <v>26</v>
      </c>
      <c r="D20" s="1" t="s">
        <v>27</v>
      </c>
      <c r="E20" s="1" t="s">
        <v>28</v>
      </c>
      <c r="F20" s="1" t="s">
        <v>29</v>
      </c>
      <c r="G20" s="1" t="s">
        <v>30</v>
      </c>
      <c r="H20" s="1" t="s">
        <v>31</v>
      </c>
      <c r="I20" s="1" t="s">
        <v>32</v>
      </c>
      <c r="J20" s="9" t="s">
        <v>80</v>
      </c>
      <c r="K20" s="9" t="s">
        <v>24</v>
      </c>
      <c r="L20" s="9" t="s">
        <v>81</v>
      </c>
      <c r="M20" s="9" t="s">
        <v>82</v>
      </c>
    </row>
    <row r="21" spans="1:13" ht="42">
      <c r="A21" s="2" t="s">
        <v>48</v>
      </c>
      <c r="B21" s="2" t="s">
        <v>49</v>
      </c>
      <c r="C21" s="2" t="s">
        <v>50</v>
      </c>
      <c r="D21" s="2" t="s">
        <v>51</v>
      </c>
      <c r="E21" s="2" t="s">
        <v>83</v>
      </c>
      <c r="F21" s="2" t="s">
        <v>37</v>
      </c>
      <c r="G21" s="2" t="s">
        <v>52</v>
      </c>
      <c r="H21" s="2" t="s">
        <v>39</v>
      </c>
      <c r="I21" s="7" t="s">
        <v>53</v>
      </c>
      <c r="J21" s="17" t="s">
        <v>85</v>
      </c>
      <c r="K21" s="18">
        <v>0.65</v>
      </c>
      <c r="L21" s="19">
        <v>735515</v>
      </c>
      <c r="M21" s="20">
        <v>1120194</v>
      </c>
    </row>
    <row r="22" spans="1:13">
      <c r="A22" s="7"/>
      <c r="B22" s="15"/>
      <c r="C22" s="15"/>
      <c r="D22" s="15"/>
      <c r="E22" s="15"/>
      <c r="F22" s="15"/>
      <c r="G22" s="15"/>
      <c r="H22" s="15"/>
      <c r="I22" s="16"/>
      <c r="J22" s="4"/>
    </row>
    <row r="23" spans="1:13" ht="21" customHeight="1">
      <c r="A23" s="36" t="s">
        <v>54</v>
      </c>
      <c r="B23" s="37"/>
      <c r="C23" s="37"/>
      <c r="D23" s="37"/>
      <c r="E23" s="37"/>
      <c r="F23" s="37"/>
      <c r="G23" s="37"/>
      <c r="H23" s="37"/>
      <c r="I23" s="38"/>
    </row>
    <row r="24" spans="1:13">
      <c r="A24" s="33" t="s">
        <v>19</v>
      </c>
      <c r="B24" s="34"/>
      <c r="C24" s="35"/>
      <c r="D24" s="33" t="s">
        <v>20</v>
      </c>
      <c r="E24" s="34"/>
      <c r="F24" s="35"/>
      <c r="G24" s="33" t="s">
        <v>21</v>
      </c>
      <c r="H24" s="34"/>
      <c r="I24" s="35"/>
    </row>
    <row r="25" spans="1:13" ht="18.75" customHeight="1" thickBot="1">
      <c r="A25" s="27" t="s">
        <v>55</v>
      </c>
      <c r="B25" s="28"/>
      <c r="C25" s="29"/>
      <c r="D25" s="39">
        <v>1</v>
      </c>
      <c r="E25" s="40"/>
      <c r="F25" s="41"/>
      <c r="G25" s="27" t="s">
        <v>56</v>
      </c>
      <c r="H25" s="28"/>
      <c r="I25" s="29"/>
    </row>
    <row r="26" spans="1:13" ht="17.25" customHeight="1">
      <c r="A26" s="1" t="s">
        <v>24</v>
      </c>
      <c r="B26" s="8" t="s">
        <v>25</v>
      </c>
      <c r="C26" s="8" t="s">
        <v>26</v>
      </c>
      <c r="D26" s="8" t="s">
        <v>27</v>
      </c>
      <c r="E26" s="8" t="s">
        <v>28</v>
      </c>
      <c r="F26" s="8" t="s">
        <v>29</v>
      </c>
      <c r="G26" s="8" t="s">
        <v>30</v>
      </c>
      <c r="H26" s="8" t="s">
        <v>31</v>
      </c>
      <c r="I26" s="8" t="s">
        <v>32</v>
      </c>
      <c r="J26" s="9" t="s">
        <v>80</v>
      </c>
      <c r="K26" s="9" t="s">
        <v>24</v>
      </c>
      <c r="L26" s="9" t="s">
        <v>81</v>
      </c>
      <c r="M26" s="9" t="s">
        <v>82</v>
      </c>
    </row>
    <row r="27" spans="1:13" ht="42" customHeight="1">
      <c r="A27" s="53" t="s">
        <v>57</v>
      </c>
      <c r="B27" s="45" t="s">
        <v>58</v>
      </c>
      <c r="C27" s="45" t="s">
        <v>59</v>
      </c>
      <c r="D27" s="45" t="s">
        <v>51</v>
      </c>
      <c r="E27" s="45" t="s">
        <v>60</v>
      </c>
      <c r="F27" s="45" t="s">
        <v>61</v>
      </c>
      <c r="G27" s="45" t="s">
        <v>52</v>
      </c>
      <c r="H27" s="45" t="s">
        <v>62</v>
      </c>
      <c r="I27" s="45" t="s">
        <v>63</v>
      </c>
      <c r="J27" s="71" t="s">
        <v>85</v>
      </c>
      <c r="K27" s="76">
        <v>20</v>
      </c>
      <c r="L27" s="78">
        <v>30</v>
      </c>
      <c r="M27" s="78">
        <v>25</v>
      </c>
    </row>
    <row r="28" spans="1:13" ht="43.5" customHeight="1">
      <c r="A28" s="54"/>
      <c r="B28" s="45"/>
      <c r="C28" s="45"/>
      <c r="D28" s="45"/>
      <c r="E28" s="45"/>
      <c r="F28" s="45"/>
      <c r="G28" s="45"/>
      <c r="H28" s="45"/>
      <c r="I28" s="45"/>
      <c r="J28" s="73"/>
      <c r="K28" s="77"/>
      <c r="L28" s="79"/>
      <c r="M28" s="79"/>
    </row>
    <row r="29" spans="1:13" ht="47.25" customHeight="1">
      <c r="A29" s="74" t="s">
        <v>64</v>
      </c>
      <c r="B29" s="71" t="s">
        <v>65</v>
      </c>
      <c r="C29" s="44" t="s">
        <v>66</v>
      </c>
      <c r="D29" s="44" t="s">
        <v>51</v>
      </c>
      <c r="E29" s="44" t="s">
        <v>60</v>
      </c>
      <c r="F29" s="44" t="s">
        <v>61</v>
      </c>
      <c r="G29" s="44" t="s">
        <v>38</v>
      </c>
      <c r="H29" s="44" t="s">
        <v>62</v>
      </c>
      <c r="I29" s="44" t="s">
        <v>67</v>
      </c>
      <c r="J29" s="71" t="s">
        <v>85</v>
      </c>
      <c r="K29" s="76">
        <v>61.76</v>
      </c>
      <c r="L29" s="80">
        <v>84</v>
      </c>
      <c r="M29" s="80">
        <v>136</v>
      </c>
    </row>
    <row r="30" spans="1:13" ht="48.75" customHeight="1">
      <c r="A30" s="75"/>
      <c r="B30" s="73"/>
      <c r="C30" s="44"/>
      <c r="D30" s="44"/>
      <c r="E30" s="44"/>
      <c r="F30" s="44"/>
      <c r="G30" s="44"/>
      <c r="H30" s="44"/>
      <c r="I30" s="44"/>
      <c r="J30" s="73"/>
      <c r="K30" s="77"/>
      <c r="L30" s="81"/>
      <c r="M30" s="81"/>
    </row>
    <row r="31" spans="1:13">
      <c r="A31" s="36" t="s">
        <v>68</v>
      </c>
      <c r="B31" s="42"/>
      <c r="C31" s="42"/>
      <c r="D31" s="42"/>
      <c r="E31" s="42"/>
      <c r="F31" s="42"/>
      <c r="G31" s="42"/>
      <c r="H31" s="42"/>
      <c r="I31" s="43"/>
    </row>
    <row r="32" spans="1:13">
      <c r="A32" s="33" t="s">
        <v>19</v>
      </c>
      <c r="B32" s="34"/>
      <c r="C32" s="35"/>
      <c r="D32" s="33" t="s">
        <v>20</v>
      </c>
      <c r="E32" s="34"/>
      <c r="F32" s="35"/>
      <c r="G32" s="33" t="s">
        <v>21</v>
      </c>
      <c r="H32" s="34"/>
      <c r="I32" s="35"/>
    </row>
    <row r="33" spans="1:13" ht="15.75" thickBot="1">
      <c r="A33" s="27" t="s">
        <v>69</v>
      </c>
      <c r="B33" s="28"/>
      <c r="C33" s="29"/>
      <c r="D33" s="39">
        <v>1</v>
      </c>
      <c r="E33" s="40"/>
      <c r="F33" s="41"/>
      <c r="G33" s="27" t="s">
        <v>70</v>
      </c>
      <c r="H33" s="28"/>
      <c r="I33" s="29"/>
    </row>
    <row r="34" spans="1:13" ht="21">
      <c r="A34" s="1" t="s">
        <v>24</v>
      </c>
      <c r="B34" s="1" t="s">
        <v>25</v>
      </c>
      <c r="C34" s="8" t="s">
        <v>26</v>
      </c>
      <c r="D34" s="8" t="s">
        <v>27</v>
      </c>
      <c r="E34" s="8" t="s">
        <v>28</v>
      </c>
      <c r="F34" s="8" t="s">
        <v>29</v>
      </c>
      <c r="G34" s="8" t="s">
        <v>30</v>
      </c>
      <c r="H34" s="8" t="s">
        <v>31</v>
      </c>
      <c r="I34" s="8" t="s">
        <v>32</v>
      </c>
      <c r="J34" s="9" t="s">
        <v>80</v>
      </c>
      <c r="K34" s="9" t="s">
        <v>24</v>
      </c>
      <c r="L34" s="9" t="s">
        <v>81</v>
      </c>
      <c r="M34" s="9" t="s">
        <v>82</v>
      </c>
    </row>
    <row r="35" spans="1:13">
      <c r="A35" s="58" t="s">
        <v>71</v>
      </c>
      <c r="B35" s="53" t="s">
        <v>72</v>
      </c>
      <c r="C35" s="45" t="s">
        <v>73</v>
      </c>
      <c r="D35" s="45" t="s">
        <v>51</v>
      </c>
      <c r="E35" s="45" t="s">
        <v>60</v>
      </c>
      <c r="F35" s="45" t="s">
        <v>61</v>
      </c>
      <c r="G35" s="45" t="s">
        <v>38</v>
      </c>
      <c r="H35" s="45" t="s">
        <v>74</v>
      </c>
      <c r="I35" s="45" t="s">
        <v>75</v>
      </c>
      <c r="J35" s="14" t="s">
        <v>85</v>
      </c>
      <c r="K35" s="23">
        <v>100</v>
      </c>
      <c r="L35" s="13">
        <v>207</v>
      </c>
      <c r="M35" s="13">
        <v>207</v>
      </c>
    </row>
    <row r="36" spans="1:13">
      <c r="A36" s="59"/>
      <c r="B36" s="57"/>
      <c r="C36" s="45"/>
      <c r="D36" s="45"/>
      <c r="E36" s="45"/>
      <c r="F36" s="45"/>
      <c r="G36" s="45"/>
      <c r="H36" s="45"/>
      <c r="I36" s="45"/>
      <c r="J36" s="13"/>
      <c r="K36" s="13"/>
      <c r="L36" s="13"/>
      <c r="M36" s="13"/>
    </row>
    <row r="37" spans="1:13">
      <c r="A37" s="59"/>
      <c r="B37" s="57"/>
      <c r="C37" s="45"/>
      <c r="D37" s="45"/>
      <c r="E37" s="45"/>
      <c r="F37" s="45"/>
      <c r="G37" s="45"/>
      <c r="H37" s="45"/>
      <c r="I37" s="45"/>
      <c r="J37" s="13"/>
      <c r="K37" s="13"/>
      <c r="L37" s="13"/>
      <c r="M37" s="13"/>
    </row>
    <row r="38" spans="1:13">
      <c r="A38" s="59"/>
      <c r="B38" s="57"/>
      <c r="C38" s="45"/>
      <c r="D38" s="45"/>
      <c r="E38" s="45"/>
      <c r="F38" s="45"/>
      <c r="G38" s="45"/>
      <c r="H38" s="45"/>
      <c r="I38" s="45"/>
      <c r="J38" s="13"/>
      <c r="K38" s="13"/>
      <c r="L38" s="13"/>
      <c r="M38" s="13"/>
    </row>
    <row r="39" spans="1:13">
      <c r="A39" s="68" t="s">
        <v>76</v>
      </c>
      <c r="B39" s="71" t="s">
        <v>77</v>
      </c>
      <c r="C39" s="44" t="s">
        <v>78</v>
      </c>
      <c r="D39" s="44" t="s">
        <v>51</v>
      </c>
      <c r="E39" s="44" t="s">
        <v>60</v>
      </c>
      <c r="F39" s="44" t="s">
        <v>61</v>
      </c>
      <c r="G39" s="44" t="s">
        <v>38</v>
      </c>
      <c r="H39" s="44" t="s">
        <v>74</v>
      </c>
      <c r="I39" s="44" t="s">
        <v>79</v>
      </c>
      <c r="J39" s="14" t="s">
        <v>85</v>
      </c>
      <c r="K39" s="23">
        <v>99.24</v>
      </c>
      <c r="L39" s="13">
        <v>130</v>
      </c>
      <c r="M39" s="13">
        <v>131</v>
      </c>
    </row>
    <row r="40" spans="1:13">
      <c r="A40" s="69"/>
      <c r="B40" s="72"/>
      <c r="C40" s="44"/>
      <c r="D40" s="44"/>
      <c r="E40" s="44"/>
      <c r="F40" s="44"/>
      <c r="G40" s="44"/>
      <c r="H40" s="44"/>
      <c r="I40" s="44"/>
      <c r="J40" s="13"/>
      <c r="K40" s="13"/>
      <c r="L40" s="6"/>
      <c r="M40" s="6"/>
    </row>
    <row r="41" spans="1:13">
      <c r="A41" s="69"/>
      <c r="B41" s="72"/>
      <c r="C41" s="44"/>
      <c r="D41" s="44"/>
      <c r="E41" s="44"/>
      <c r="F41" s="44"/>
      <c r="G41" s="44"/>
      <c r="H41" s="44"/>
      <c r="I41" s="44"/>
      <c r="J41" s="13"/>
      <c r="K41" s="13"/>
      <c r="L41" s="6"/>
      <c r="M41" s="6"/>
    </row>
    <row r="42" spans="1:13" ht="15.75" thickBot="1">
      <c r="A42" s="70"/>
      <c r="B42" s="73"/>
      <c r="C42" s="44"/>
      <c r="D42" s="44"/>
      <c r="E42" s="44"/>
      <c r="F42" s="44"/>
      <c r="G42" s="44"/>
      <c r="H42" s="44"/>
      <c r="I42" s="44"/>
      <c r="J42" s="13"/>
      <c r="K42" s="13"/>
      <c r="L42" s="13"/>
      <c r="M42" s="6"/>
    </row>
    <row r="43" spans="1:13" ht="69" customHeight="1" thickTop="1" thickBot="1">
      <c r="A43" s="64" t="s">
        <v>89</v>
      </c>
      <c r="B43" s="65"/>
      <c r="C43" s="65"/>
      <c r="D43" s="65"/>
      <c r="E43" s="65"/>
      <c r="F43" s="65"/>
      <c r="G43" s="65"/>
      <c r="H43" s="65"/>
      <c r="I43" s="65"/>
    </row>
    <row r="44" spans="1:13" ht="29.25" customHeight="1" thickTop="1">
      <c r="A44" s="66" t="s">
        <v>90</v>
      </c>
      <c r="B44" s="67"/>
      <c r="C44" s="67"/>
      <c r="D44" s="67"/>
      <c r="E44" s="67"/>
      <c r="F44" s="67"/>
      <c r="G44" s="67"/>
      <c r="H44" s="67"/>
      <c r="I44" s="67"/>
    </row>
    <row r="45" spans="1:13" ht="36" customHeight="1">
      <c r="A45" s="60" t="s">
        <v>91</v>
      </c>
      <c r="B45" s="61"/>
      <c r="C45" s="61"/>
      <c r="D45" s="61"/>
      <c r="E45" s="61"/>
      <c r="F45" s="61"/>
      <c r="G45" s="61"/>
      <c r="H45" s="61"/>
      <c r="I45" s="61"/>
    </row>
    <row r="46" spans="1:13" ht="81.75" customHeight="1">
      <c r="A46" s="60" t="s">
        <v>110</v>
      </c>
      <c r="B46" s="61"/>
      <c r="C46" s="61"/>
      <c r="D46" s="61"/>
      <c r="E46" s="61"/>
      <c r="F46" s="61"/>
      <c r="G46" s="61"/>
      <c r="H46" s="61"/>
      <c r="I46" s="61"/>
      <c r="J46">
        <v>104.69</v>
      </c>
    </row>
    <row r="47" spans="1:13" ht="80.25" customHeight="1">
      <c r="A47" s="60" t="s">
        <v>111</v>
      </c>
      <c r="B47" s="61"/>
      <c r="C47" s="61"/>
      <c r="D47" s="61"/>
      <c r="E47" s="61"/>
      <c r="F47" s="61"/>
      <c r="G47" s="61"/>
      <c r="H47" s="61"/>
      <c r="I47" s="61"/>
      <c r="J47">
        <v>80</v>
      </c>
    </row>
    <row r="48" spans="1:13" ht="81.75" customHeight="1">
      <c r="A48" s="60" t="s">
        <v>113</v>
      </c>
      <c r="B48" s="61"/>
      <c r="C48" s="61"/>
      <c r="D48" s="61"/>
      <c r="E48" s="61"/>
      <c r="F48" s="61"/>
      <c r="G48" s="61"/>
      <c r="H48" s="61"/>
      <c r="I48" s="61"/>
      <c r="J48">
        <v>83.24</v>
      </c>
    </row>
    <row r="49" spans="1:10" ht="82.5" customHeight="1">
      <c r="A49" s="60" t="s">
        <v>112</v>
      </c>
      <c r="B49" s="61"/>
      <c r="C49" s="61"/>
      <c r="D49" s="61"/>
      <c r="E49" s="61"/>
      <c r="F49" s="61"/>
      <c r="G49" s="61"/>
      <c r="H49" s="61"/>
      <c r="I49" s="61"/>
      <c r="J49">
        <v>100</v>
      </c>
    </row>
    <row r="50" spans="1:10" ht="69" customHeight="1">
      <c r="A50" s="60" t="s">
        <v>114</v>
      </c>
      <c r="B50" s="61"/>
      <c r="C50" s="61"/>
      <c r="D50" s="61"/>
      <c r="E50" s="61"/>
      <c r="F50" s="61"/>
      <c r="G50" s="61"/>
      <c r="H50" s="61"/>
      <c r="I50" s="61"/>
      <c r="J50">
        <v>100</v>
      </c>
    </row>
    <row r="51" spans="1:10" ht="96.75" customHeight="1" thickBot="1">
      <c r="A51" s="62" t="s">
        <v>115</v>
      </c>
      <c r="B51" s="63"/>
      <c r="C51" s="63"/>
      <c r="D51" s="63"/>
      <c r="E51" s="63"/>
      <c r="F51" s="63"/>
      <c r="G51" s="63"/>
      <c r="H51" s="63"/>
      <c r="I51" s="63"/>
      <c r="J51">
        <v>99.24</v>
      </c>
    </row>
  </sheetData>
  <mergeCells count="99">
    <mergeCell ref="A4:B4"/>
    <mergeCell ref="C4:I4"/>
    <mergeCell ref="A1:I1"/>
    <mergeCell ref="A2:B2"/>
    <mergeCell ref="C2:I2"/>
    <mergeCell ref="A3:B3"/>
    <mergeCell ref="C3:I3"/>
    <mergeCell ref="A12:C12"/>
    <mergeCell ref="D12:F12"/>
    <mergeCell ref="G12:I12"/>
    <mergeCell ref="A5:B5"/>
    <mergeCell ref="C5:I5"/>
    <mergeCell ref="A6:I6"/>
    <mergeCell ref="A7:B7"/>
    <mergeCell ref="C7:I7"/>
    <mergeCell ref="A8:B8"/>
    <mergeCell ref="C8:I8"/>
    <mergeCell ref="A9:B9"/>
    <mergeCell ref="C9:I9"/>
    <mergeCell ref="A10:B10"/>
    <mergeCell ref="C10:I10"/>
    <mergeCell ref="A11:I11"/>
    <mergeCell ref="A13:C13"/>
    <mergeCell ref="D13:F13"/>
    <mergeCell ref="G13:I13"/>
    <mergeCell ref="A17:I17"/>
    <mergeCell ref="A18:C18"/>
    <mergeCell ref="D18:F18"/>
    <mergeCell ref="G18:I18"/>
    <mergeCell ref="A19:C19"/>
    <mergeCell ref="D19:F19"/>
    <mergeCell ref="G19:I19"/>
    <mergeCell ref="A23:I23"/>
    <mergeCell ref="A24:C24"/>
    <mergeCell ref="D24:F24"/>
    <mergeCell ref="G24:I24"/>
    <mergeCell ref="E29:E30"/>
    <mergeCell ref="A25:C25"/>
    <mergeCell ref="D25:F25"/>
    <mergeCell ref="G25:I25"/>
    <mergeCell ref="A27:A28"/>
    <mergeCell ref="B27:B28"/>
    <mergeCell ref="C27:C28"/>
    <mergeCell ref="D27:D28"/>
    <mergeCell ref="E27:E28"/>
    <mergeCell ref="F27:F28"/>
    <mergeCell ref="G27:G28"/>
    <mergeCell ref="H27:H28"/>
    <mergeCell ref="I27:I28"/>
    <mergeCell ref="F29:F30"/>
    <mergeCell ref="G29:G30"/>
    <mergeCell ref="H29:H30"/>
    <mergeCell ref="F35:F38"/>
    <mergeCell ref="I29:I30"/>
    <mergeCell ref="A31:I31"/>
    <mergeCell ref="A32:C32"/>
    <mergeCell ref="D32:F32"/>
    <mergeCell ref="G32:I32"/>
    <mergeCell ref="A33:C33"/>
    <mergeCell ref="D33:F33"/>
    <mergeCell ref="G33:I33"/>
    <mergeCell ref="A29:A30"/>
    <mergeCell ref="B29:B30"/>
    <mergeCell ref="C29:C30"/>
    <mergeCell ref="D29:D30"/>
    <mergeCell ref="A46:I46"/>
    <mergeCell ref="G35:G38"/>
    <mergeCell ref="H35:H38"/>
    <mergeCell ref="I35:I38"/>
    <mergeCell ref="A39:A42"/>
    <mergeCell ref="B39:B42"/>
    <mergeCell ref="C39:C42"/>
    <mergeCell ref="D39:D42"/>
    <mergeCell ref="E39:E42"/>
    <mergeCell ref="F39:F42"/>
    <mergeCell ref="G39:G42"/>
    <mergeCell ref="A35:A38"/>
    <mergeCell ref="B35:B38"/>
    <mergeCell ref="C35:C38"/>
    <mergeCell ref="D35:D38"/>
    <mergeCell ref="E35:E38"/>
    <mergeCell ref="H39:H42"/>
    <mergeCell ref="I39:I42"/>
    <mergeCell ref="A43:I43"/>
    <mergeCell ref="A44:I44"/>
    <mergeCell ref="A45:I45"/>
    <mergeCell ref="A47:I47"/>
    <mergeCell ref="A48:I48"/>
    <mergeCell ref="A49:I49"/>
    <mergeCell ref="A50:I50"/>
    <mergeCell ref="A51:I51"/>
    <mergeCell ref="K27:K28"/>
    <mergeCell ref="L27:L28"/>
    <mergeCell ref="M27:M28"/>
    <mergeCell ref="J29:J30"/>
    <mergeCell ref="K29:K30"/>
    <mergeCell ref="L29:L30"/>
    <mergeCell ref="M29:M30"/>
    <mergeCell ref="J27:J28"/>
  </mergeCells>
  <pageMargins left="0.7" right="0.7" top="0.75" bottom="0.75" header="0.3" footer="0.3"/>
  <pageSetup paperSize="5"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Metas Originales</vt:lpstr>
      <vt:lpstr>Avance 1er Trim</vt:lpstr>
      <vt:lpstr>Avance Mayo</vt:lpstr>
      <vt:lpstr>Avance 1er Semestre</vt:lpstr>
      <vt:lpstr>Avance 3er Trim</vt:lpstr>
      <vt:lpstr>Avance 2do Semestre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lcastro</dc:creator>
  <cp:lastModifiedBy>lcastro</cp:lastModifiedBy>
  <cp:lastPrinted>2017-08-09T15:25:58Z</cp:lastPrinted>
  <dcterms:created xsi:type="dcterms:W3CDTF">2017-08-08T18:46:51Z</dcterms:created>
  <dcterms:modified xsi:type="dcterms:W3CDTF">2019-06-19T19:40:59Z</dcterms:modified>
</cp:coreProperties>
</file>